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sp\1-Preaward\1 Templates&amp;Forms\Budget\"/>
    </mc:Choice>
  </mc:AlternateContent>
  <xr:revisionPtr revIDLastSave="0" documentId="13_ncr:1_{203A2536-4FFE-4924-87B4-B115179BB5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osal Budget" sheetId="15" r:id="rId1"/>
    <sheet name="Faculty Effort Calculator" sheetId="12" r:id="rId2"/>
    <sheet name="Grad Student Salaries" sheetId="9" r:id="rId3"/>
    <sheet name="Student Fees 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5" l="1"/>
  <c r="F6" i="15"/>
  <c r="M6" i="15"/>
  <c r="D7" i="15"/>
  <c r="F7" i="15"/>
  <c r="M7" i="15"/>
  <c r="D8" i="15"/>
  <c r="F8" i="15"/>
  <c r="M8" i="15"/>
  <c r="D9" i="15"/>
  <c r="F9" i="15"/>
  <c r="M9" i="15"/>
  <c r="D10" i="15"/>
  <c r="F10" i="15"/>
  <c r="M10" i="15"/>
  <c r="D11" i="15"/>
  <c r="F11" i="15"/>
  <c r="M11" i="15"/>
  <c r="D12" i="15"/>
  <c r="F12" i="15"/>
  <c r="M12" i="15"/>
  <c r="C13" i="15"/>
  <c r="E13" i="15"/>
  <c r="E15" i="15" s="1"/>
  <c r="G13" i="15"/>
  <c r="I13" i="15"/>
  <c r="K13" i="15"/>
  <c r="M13" i="15"/>
  <c r="E14" i="15"/>
  <c r="G14" i="15"/>
  <c r="H6" i="15" s="1"/>
  <c r="C15" i="15"/>
  <c r="D15" i="15"/>
  <c r="F15" i="15"/>
  <c r="D18" i="15"/>
  <c r="F18" i="15"/>
  <c r="F26" i="15" s="1"/>
  <c r="H18" i="15"/>
  <c r="H26" i="15" s="1"/>
  <c r="J18" i="15"/>
  <c r="L18" i="15"/>
  <c r="L26" i="15" s="1"/>
  <c r="D19" i="15"/>
  <c r="F19" i="15"/>
  <c r="M19" i="15" s="1"/>
  <c r="H19" i="15"/>
  <c r="J19" i="15"/>
  <c r="L19" i="15"/>
  <c r="D20" i="15"/>
  <c r="F20" i="15"/>
  <c r="M20" i="15" s="1"/>
  <c r="H20" i="15"/>
  <c r="J20" i="15"/>
  <c r="L20" i="15"/>
  <c r="D21" i="15"/>
  <c r="F21" i="15"/>
  <c r="M21" i="15" s="1"/>
  <c r="H21" i="15"/>
  <c r="J21" i="15"/>
  <c r="L21" i="15"/>
  <c r="D22" i="15"/>
  <c r="F22" i="15"/>
  <c r="M22" i="15" s="1"/>
  <c r="H22" i="15"/>
  <c r="J22" i="15"/>
  <c r="L22" i="15"/>
  <c r="D23" i="15"/>
  <c r="F23" i="15"/>
  <c r="M23" i="15" s="1"/>
  <c r="H23" i="15"/>
  <c r="J23" i="15"/>
  <c r="L23" i="15"/>
  <c r="D24" i="15"/>
  <c r="F24" i="15"/>
  <c r="M24" i="15" s="1"/>
  <c r="H24" i="15"/>
  <c r="J24" i="15"/>
  <c r="L24" i="15"/>
  <c r="C25" i="15"/>
  <c r="E25" i="15"/>
  <c r="M25" i="15" s="1"/>
  <c r="M26" i="15" s="1"/>
  <c r="G25" i="15"/>
  <c r="G26" i="15" s="1"/>
  <c r="I25" i="15"/>
  <c r="K25" i="15"/>
  <c r="C26" i="15"/>
  <c r="D26" i="15"/>
  <c r="E26" i="15"/>
  <c r="I26" i="15"/>
  <c r="J26" i="15"/>
  <c r="K26" i="15"/>
  <c r="M28" i="15"/>
  <c r="M29" i="15"/>
  <c r="M30" i="15"/>
  <c r="C31" i="15"/>
  <c r="M31" i="15" s="1"/>
  <c r="E31" i="15"/>
  <c r="G31" i="15"/>
  <c r="I31" i="15"/>
  <c r="K31" i="15"/>
  <c r="M35" i="15"/>
  <c r="M36" i="15"/>
  <c r="M37" i="15"/>
  <c r="M38" i="15"/>
  <c r="M39" i="15"/>
  <c r="M40" i="15"/>
  <c r="M41" i="15"/>
  <c r="M42" i="15"/>
  <c r="M43" i="15"/>
  <c r="M44" i="15"/>
  <c r="C45" i="15"/>
  <c r="E45" i="15"/>
  <c r="M45" i="15" s="1"/>
  <c r="G45" i="15"/>
  <c r="I45" i="15"/>
  <c r="K45" i="15"/>
  <c r="M48" i="15"/>
  <c r="M49" i="15"/>
  <c r="M50" i="15"/>
  <c r="M51" i="15"/>
  <c r="M52" i="15"/>
  <c r="M53" i="15"/>
  <c r="M54" i="15"/>
  <c r="M55" i="15"/>
  <c r="M56" i="15"/>
  <c r="C57" i="15"/>
  <c r="E57" i="15"/>
  <c r="G57" i="15"/>
  <c r="I57" i="15"/>
  <c r="K57" i="15"/>
  <c r="M57" i="15"/>
  <c r="E33" i="15" l="1"/>
  <c r="E47" i="15" s="1"/>
  <c r="C33" i="15"/>
  <c r="C47" i="15" s="1"/>
  <c r="M18" i="15"/>
  <c r="G15" i="15"/>
  <c r="I14" i="15"/>
  <c r="H12" i="15"/>
  <c r="H11" i="15"/>
  <c r="H10" i="15"/>
  <c r="H9" i="15"/>
  <c r="H8" i="15"/>
  <c r="H7" i="15"/>
  <c r="H15" i="15" s="1"/>
  <c r="E8" i="9"/>
  <c r="G8" i="9" s="1"/>
  <c r="E7" i="9"/>
  <c r="G7" i="9" s="1"/>
  <c r="C7" i="9"/>
  <c r="C10" i="9" s="1"/>
  <c r="C13" i="9" s="1"/>
  <c r="C16" i="9" s="1"/>
  <c r="C19" i="9" s="1"/>
  <c r="A7" i="9"/>
  <c r="A10" i="9" s="1"/>
  <c r="A13" i="9" s="1"/>
  <c r="A16" i="9" s="1"/>
  <c r="A19" i="9" s="1"/>
  <c r="G5" i="9"/>
  <c r="G4" i="9"/>
  <c r="E59" i="15" l="1"/>
  <c r="E61" i="15"/>
  <c r="I15" i="15"/>
  <c r="I33" i="15" s="1"/>
  <c r="I47" i="15" s="1"/>
  <c r="J6" i="15"/>
  <c r="J7" i="15"/>
  <c r="J8" i="15"/>
  <c r="J9" i="15"/>
  <c r="J10" i="15"/>
  <c r="J11" i="15"/>
  <c r="J12" i="15"/>
  <c r="K14" i="15"/>
  <c r="G33" i="15"/>
  <c r="G47" i="15" s="1"/>
  <c r="C59" i="15"/>
  <c r="C61" i="15"/>
  <c r="E10" i="9"/>
  <c r="E11" i="9"/>
  <c r="J15" i="15" l="1"/>
  <c r="G59" i="15"/>
  <c r="G61" i="15"/>
  <c r="L9" i="15"/>
  <c r="L11" i="15"/>
  <c r="L8" i="15"/>
  <c r="L10" i="15"/>
  <c r="L7" i="15"/>
  <c r="L12" i="15"/>
  <c r="L6" i="15"/>
  <c r="K15" i="15"/>
  <c r="I59" i="15"/>
  <c r="I63" i="15" s="1"/>
  <c r="I61" i="15"/>
  <c r="C63" i="15"/>
  <c r="E63" i="15"/>
  <c r="G11" i="9"/>
  <c r="E14" i="9"/>
  <c r="E13" i="9"/>
  <c r="G10" i="9"/>
  <c r="K33" i="15" l="1"/>
  <c r="K47" i="15" s="1"/>
  <c r="M15" i="15"/>
  <c r="M33" i="15" s="1"/>
  <c r="M47" i="15" s="1"/>
  <c r="L15" i="15"/>
  <c r="G63" i="15"/>
  <c r="E16" i="9"/>
  <c r="G13" i="9"/>
  <c r="E17" i="9"/>
  <c r="G14" i="9"/>
  <c r="K59" i="15" l="1"/>
  <c r="K61" i="15"/>
  <c r="M61" i="15" s="1"/>
  <c r="G17" i="9"/>
  <c r="E20" i="9"/>
  <c r="G20" i="9" s="1"/>
  <c r="G16" i="9"/>
  <c r="E19" i="9"/>
  <c r="G19" i="9" s="1"/>
  <c r="K63" i="15" l="1"/>
  <c r="M59" i="15"/>
  <c r="M63" i="15" s="1"/>
  <c r="B4" i="11"/>
  <c r="B2" i="11"/>
  <c r="B8" i="11" l="1"/>
  <c r="B6" i="11"/>
  <c r="B3" i="11" l="1"/>
  <c r="B7" i="11" s="1"/>
  <c r="B11" i="11"/>
  <c r="B15" i="11" s="1"/>
  <c r="B19" i="11" s="1"/>
  <c r="B12" i="11"/>
  <c r="B16" i="11" s="1"/>
  <c r="B20" i="11" s="1"/>
  <c r="D20" i="11" s="1"/>
  <c r="B10" i="11" l="1"/>
  <c r="B14" i="11" s="1"/>
  <c r="B18" i="11" s="1"/>
  <c r="B21" i="11" s="1"/>
  <c r="D19" i="11"/>
  <c r="D18" i="11" l="1"/>
  <c r="D21" i="11" s="1"/>
  <c r="B9" i="11" l="1"/>
  <c r="B5" i="11"/>
  <c r="D6" i="11"/>
  <c r="D7" i="11"/>
  <c r="D8" i="11"/>
  <c r="D2" i="11"/>
  <c r="D3" i="11"/>
  <c r="D4" i="11"/>
  <c r="D5" i="11" l="1"/>
  <c r="B13" i="11"/>
  <c r="D9" i="11"/>
  <c r="D12" i="11"/>
  <c r="D16" i="11"/>
  <c r="D11" i="11"/>
  <c r="D15" i="11"/>
  <c r="E5" i="12"/>
  <c r="G5" i="12"/>
  <c r="H5" i="12"/>
  <c r="I5" i="12"/>
  <c r="E6" i="12"/>
  <c r="G6" i="12"/>
  <c r="H6" i="12"/>
  <c r="I6" i="12"/>
  <c r="E7" i="12"/>
  <c r="G7" i="12"/>
  <c r="H7" i="12"/>
  <c r="I7" i="12"/>
  <c r="E8" i="12"/>
  <c r="G8" i="12"/>
  <c r="H8" i="12"/>
  <c r="I8" i="12"/>
  <c r="E9" i="12"/>
  <c r="G9" i="12"/>
  <c r="H9" i="12"/>
  <c r="I9" i="12"/>
  <c r="E10" i="12"/>
  <c r="G10" i="12"/>
  <c r="H10" i="12"/>
  <c r="I10" i="12"/>
  <c r="E11" i="12"/>
  <c r="G11" i="12"/>
  <c r="H11" i="12"/>
  <c r="I11" i="12"/>
  <c r="E12" i="12"/>
  <c r="G12" i="12"/>
  <c r="H12" i="12"/>
  <c r="I12" i="12"/>
  <c r="E13" i="12"/>
  <c r="G13" i="12"/>
  <c r="H13" i="12"/>
  <c r="I13" i="12"/>
  <c r="E14" i="12"/>
  <c r="G14" i="12"/>
  <c r="H14" i="12"/>
  <c r="I14" i="12"/>
  <c r="D10" i="11" l="1"/>
  <c r="D13" i="11" s="1"/>
  <c r="D14" i="11" l="1"/>
  <c r="D17" i="11" s="1"/>
  <c r="B17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melissac</author>
  </authors>
  <commentList>
    <comment ref="C48" authorId="0" shapeId="0" xr:uid="{C8B9D966-C83D-4524-9D24-887D3781F011}">
      <text>
        <r>
          <rPr>
            <b/>
            <sz val="8"/>
            <color indexed="81"/>
            <rFont val="Tahoma"/>
            <family val="2"/>
          </rPr>
          <t xml:space="preserve">Equipment is defined: </t>
        </r>
        <r>
          <rPr>
            <sz val="8"/>
            <color indexed="81"/>
            <rFont val="Tahoma"/>
            <family val="2"/>
          </rPr>
          <t xml:space="preserve">as a single item with a cost of $5,000 or more.  If a single item cost less than $5,000 please include it as supplies
</t>
        </r>
      </text>
    </comment>
    <comment ref="E48" authorId="0" shapeId="0" xr:uid="{E6A74FE6-4A17-4CC9-8A8A-7AEF9CC37327}">
      <text>
        <r>
          <rPr>
            <b/>
            <sz val="8"/>
            <color indexed="81"/>
            <rFont val="Tahoma"/>
            <family val="2"/>
          </rPr>
          <t xml:space="preserve">Equipment is defined: </t>
        </r>
        <r>
          <rPr>
            <sz val="8"/>
            <color indexed="81"/>
            <rFont val="Tahoma"/>
            <family val="2"/>
          </rPr>
          <t xml:space="preserve">as a single item with a cost of $5,000 or more.  If a single item cost less than $5,000 please include it as supplies
</t>
        </r>
      </text>
    </comment>
    <comment ref="G48" authorId="0" shapeId="0" xr:uid="{A6551CEF-1B7B-490C-B62E-03A23A6010A8}">
      <text>
        <r>
          <rPr>
            <b/>
            <sz val="8"/>
            <color indexed="81"/>
            <rFont val="Tahoma"/>
            <family val="2"/>
          </rPr>
          <t xml:space="preserve">Equipment is defined: </t>
        </r>
        <r>
          <rPr>
            <sz val="8"/>
            <color indexed="81"/>
            <rFont val="Tahoma"/>
            <family val="2"/>
          </rPr>
          <t xml:space="preserve">as a single item with a cost of $5,000 or more.  If a single item cost less than $5,000 please include it as supplies
</t>
        </r>
      </text>
    </comment>
    <comment ref="I48" authorId="0" shapeId="0" xr:uid="{2C746139-268F-498E-962A-048BF65B2969}">
      <text>
        <r>
          <rPr>
            <b/>
            <sz val="8"/>
            <color indexed="81"/>
            <rFont val="Tahoma"/>
            <family val="2"/>
          </rPr>
          <t xml:space="preserve">Equipment is defined: </t>
        </r>
        <r>
          <rPr>
            <sz val="8"/>
            <color indexed="81"/>
            <rFont val="Tahoma"/>
            <family val="2"/>
          </rPr>
          <t xml:space="preserve">as a single item with a cost of $5,000 or more.  If a single item cost less than $5,000 please include it as supplies
</t>
        </r>
      </text>
    </comment>
    <comment ref="K48" authorId="0" shapeId="0" xr:uid="{89AD5125-DC89-4A22-8284-DB954B855542}">
      <text>
        <r>
          <rPr>
            <b/>
            <sz val="8"/>
            <color indexed="81"/>
            <rFont val="Tahoma"/>
            <family val="2"/>
          </rPr>
          <t xml:space="preserve">Equipment is defined: </t>
        </r>
        <r>
          <rPr>
            <sz val="8"/>
            <color indexed="81"/>
            <rFont val="Tahoma"/>
            <family val="2"/>
          </rPr>
          <t xml:space="preserve">as a single item with a cost of $5,000 or more.  If a single item cost less than $5,000 please include it as supplies
</t>
        </r>
      </text>
    </comment>
  </commentList>
</comments>
</file>

<file path=xl/sharedStrings.xml><?xml version="1.0" encoding="utf-8"?>
<sst xmlns="http://schemas.openxmlformats.org/spreadsheetml/2006/main" count="127" uniqueCount="98">
  <si>
    <t>Description</t>
  </si>
  <si>
    <t>Total Salaries &amp; Benefits</t>
  </si>
  <si>
    <t>Total Direct Costs</t>
  </si>
  <si>
    <t>Total Proposal Budget</t>
  </si>
  <si>
    <t>Year 1</t>
  </si>
  <si>
    <t>Total Salaries Cat II</t>
  </si>
  <si>
    <t>Year 2</t>
  </si>
  <si>
    <t>Year 3</t>
  </si>
  <si>
    <t>Year 4</t>
  </si>
  <si>
    <t>Year 5</t>
  </si>
  <si>
    <t>FTE</t>
  </si>
  <si>
    <t># Months</t>
  </si>
  <si>
    <t>Salaries Full Benefit Eligible</t>
  </si>
  <si>
    <t>Salaries Non-Benefit Eligible</t>
  </si>
  <si>
    <t>Name</t>
  </si>
  <si>
    <t>Undergraduate</t>
  </si>
  <si>
    <t>Participant Support</t>
  </si>
  <si>
    <t>INCR</t>
  </si>
  <si>
    <t># of students</t>
  </si>
  <si>
    <t xml:space="preserve">Three additional tabs - Faculty Salary Calculations; Grad Student Salaries and Student Fees </t>
  </si>
  <si>
    <t>are part of this worksheet for your convenience in computing these calculation.</t>
  </si>
  <si>
    <t>Fringe Benefits (Cat Il)</t>
  </si>
  <si>
    <t>Total Expenses Subject to F&amp;A Charges</t>
  </si>
  <si>
    <t>Total Not Subject to F&amp;A Charges</t>
  </si>
  <si>
    <t>F&amp;A Costs</t>
  </si>
  <si>
    <t>Graduate Student Salaries</t>
  </si>
  <si>
    <t>Cumulative Budget</t>
  </si>
  <si>
    <t>Salaries Graduate/Undergraduate</t>
  </si>
  <si>
    <t xml:space="preserve">Supplies </t>
  </si>
  <si>
    <t>Total Salaries (CAT I)</t>
  </si>
  <si>
    <t>Fringe Benefits (CAT I)</t>
  </si>
  <si>
    <t>Total Salaries (CAT III)</t>
  </si>
  <si>
    <t>F&amp;A Indirect Cost</t>
  </si>
  <si>
    <t xml:space="preserve">Total Amount of Funding Request </t>
  </si>
  <si>
    <t>Total Salaries</t>
  </si>
  <si>
    <t>Total Tuition</t>
  </si>
  <si>
    <t>Year 1 Totals</t>
  </si>
  <si>
    <t>Year 2 Totals</t>
  </si>
  <si>
    <t>Year 3 Totals</t>
  </si>
  <si>
    <t>Year 4 Totals</t>
  </si>
  <si>
    <t>Year 5 Totals</t>
  </si>
  <si>
    <t>Effort Conversion Calculator</t>
  </si>
  <si>
    <t>Months of Effort Conversion Calculator</t>
  </si>
  <si>
    <t>Salary</t>
  </si>
  <si>
    <r>
      <t xml:space="preserve">Appointment  </t>
    </r>
    <r>
      <rPr>
        <sz val="9"/>
        <color indexed="8"/>
        <rFont val="Arial"/>
        <family val="2"/>
      </rPr>
      <t>(ie 9,12)</t>
    </r>
  </si>
  <si>
    <t>Months of Effort</t>
  </si>
  <si>
    <t>Requested Amount</t>
  </si>
  <si>
    <t>Department Operating Expenses</t>
  </si>
  <si>
    <t xml:space="preserve">Other </t>
  </si>
  <si>
    <t>Direct Costs</t>
  </si>
  <si>
    <t>-</t>
  </si>
  <si>
    <t>Student Fee's</t>
  </si>
  <si>
    <t>9 credit hours FS2023</t>
  </si>
  <si>
    <t>9 credit hours WS2024</t>
  </si>
  <si>
    <t>3 credit hours SS2024</t>
  </si>
  <si>
    <t>Minimum Annual Stipend</t>
  </si>
  <si>
    <t>Monthly Minimum Salary</t>
  </si>
  <si>
    <t>Travel - Domestic</t>
  </si>
  <si>
    <t>Travel - Foreign</t>
  </si>
  <si>
    <t>Student Tution and Fees</t>
  </si>
  <si>
    <t>F&amp;A Rate</t>
  </si>
  <si>
    <t>9 credit hours FS2024</t>
  </si>
  <si>
    <t>3 credit hours SS2025</t>
  </si>
  <si>
    <t>9 credit hours WS2025</t>
  </si>
  <si>
    <t>Equipment*</t>
  </si>
  <si>
    <t>*For equipment over $50k, please fill out Checklist at:</t>
  </si>
  <si>
    <t>Equipment over $50k Checklist</t>
  </si>
  <si>
    <t>9 credit hours FS2025</t>
  </si>
  <si>
    <t>9 credit hours WS2026</t>
  </si>
  <si>
    <t>3 credit hours SS2026</t>
  </si>
  <si>
    <t>F&amp;A Cost Line has been pre-programmed for 56.5% - should be adjusted to appropriate F&amp;A: Instruction 44%, Other 33%, Off Campus 26%</t>
  </si>
  <si>
    <t>Graduate Student # at % FTE</t>
  </si>
  <si>
    <t>Incrementally Increased by 1% per year</t>
  </si>
  <si>
    <t>Subaward 1</t>
  </si>
  <si>
    <t>Subaward 2</t>
  </si>
  <si>
    <t>Subaward 3</t>
  </si>
  <si>
    <t>Subaward 4</t>
  </si>
  <si>
    <t>Start Date</t>
  </si>
  <si>
    <t>9 credit hours FS2026</t>
  </si>
  <si>
    <t>9 credit hours WS2027</t>
  </si>
  <si>
    <t>3 credit hours SS2027</t>
  </si>
  <si>
    <t>9 credit hours FS2027</t>
  </si>
  <si>
    <t>9 credit hours WS2028</t>
  </si>
  <si>
    <t>3 credit hours SS2028</t>
  </si>
  <si>
    <t>Graduate  Semesters</t>
  </si>
  <si>
    <t>** BLUE CELLS ARE FORMATTED                                                                                               OVERRIDE WITH EXTREME CAUTION!!!</t>
  </si>
  <si>
    <t>** BLUE CELLS ARE FORMATTED **                                                                                              OVERRIDE WITH EXTREME CAUTION!!!</t>
  </si>
  <si>
    <t>Proposal Budget Form</t>
  </si>
  <si>
    <t xml:space="preserve">FOR OSP </t>
  </si>
  <si>
    <t>USE ONLY</t>
  </si>
  <si>
    <t>Year 1 fringe</t>
  </si>
  <si>
    <t>Year 2fringe</t>
  </si>
  <si>
    <t>Year 3 fringe</t>
  </si>
  <si>
    <t>Year 4 fringe</t>
  </si>
  <si>
    <t>Year 5 fringe</t>
  </si>
  <si>
    <t>Subawards&lt;25000</t>
  </si>
  <si>
    <t>Subawards&gt;25000</t>
  </si>
  <si>
    <t>Revised 8/2/2022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</si>
</sst>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"/>
    <numFmt numFmtId="165" formatCode="0.000%"/>
    <numFmt numFmtId="166" formatCode="0.0%"/>
    <numFmt numFmtId="167" formatCode="_(&quot;$&quot;* #,##0_);_(&quot;$&quot;* \(#,##0\);_(&quot;$&quot;* &quot;-&quot;??_);_(@_)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"/>
      <family val="2"/>
    </font>
    <font>
      <sz val="24"/>
      <color indexed="63"/>
      <name val="Arial"/>
      <family val="2"/>
    </font>
    <font>
      <b/>
      <sz val="11"/>
      <color indexed="63"/>
      <name val="Arial"/>
      <family val="2"/>
    </font>
    <font>
      <sz val="9"/>
      <color indexed="8"/>
      <name val="Arial"/>
      <family val="2"/>
    </font>
    <font>
      <b/>
      <sz val="15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sz val="1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4" fillId="0" borderId="0"/>
    <xf numFmtId="0" fontId="17" fillId="0" borderId="0" applyNumberFormat="0" applyFill="0" applyBorder="0" applyAlignment="0" applyProtection="0"/>
  </cellStyleXfs>
  <cellXfs count="175">
    <xf numFmtId="0" fontId="0" fillId="0" borderId="0" xfId="0"/>
    <xf numFmtId="0" fontId="2" fillId="0" borderId="0" xfId="0" applyFont="1"/>
    <xf numFmtId="165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/>
    </xf>
    <xf numFmtId="164" fontId="2" fillId="7" borderId="9" xfId="0" applyNumberFormat="1" applyFont="1" applyFill="1" applyBorder="1"/>
    <xf numFmtId="164" fontId="0" fillId="0" borderId="10" xfId="0" applyNumberFormat="1" applyBorder="1"/>
    <xf numFmtId="0" fontId="0" fillId="6" borderId="0" xfId="0" applyFill="1" applyProtection="1">
      <protection locked="0"/>
    </xf>
    <xf numFmtId="0" fontId="0" fillId="6" borderId="10" xfId="0" applyFill="1" applyBorder="1" applyProtection="1">
      <protection locked="0"/>
    </xf>
    <xf numFmtId="0" fontId="0" fillId="6" borderId="11" xfId="0" applyFill="1" applyBorder="1" applyProtection="1">
      <protection locked="0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4" fontId="16" fillId="0" borderId="0" xfId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8" borderId="1" xfId="0" applyFill="1" applyBorder="1"/>
    <xf numFmtId="0" fontId="4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167" fontId="0" fillId="0" borderId="0" xfId="1" applyNumberFormat="1" applyFont="1" applyFill="1" applyBorder="1" applyAlignment="1">
      <alignment horizontal="right"/>
    </xf>
    <xf numFmtId="0" fontId="0" fillId="0" borderId="1" xfId="0" applyBorder="1"/>
    <xf numFmtId="167" fontId="0" fillId="0" borderId="0" xfId="1" applyNumberFormat="1" applyFont="1" applyFill="1" applyBorder="1" applyAlignment="1">
      <alignment horizontal="center"/>
    </xf>
    <xf numFmtId="0" fontId="0" fillId="9" borderId="1" xfId="0" applyFill="1" applyBorder="1"/>
    <xf numFmtId="10" fontId="0" fillId="9" borderId="0" xfId="0" applyNumberFormat="1" applyFill="1"/>
    <xf numFmtId="44" fontId="0" fillId="9" borderId="0" xfId="0" applyNumberFormat="1" applyFill="1"/>
    <xf numFmtId="0" fontId="0" fillId="9" borderId="0" xfId="0" applyFill="1"/>
    <xf numFmtId="167" fontId="0" fillId="9" borderId="0" xfId="0" applyNumberFormat="1" applyFill="1"/>
    <xf numFmtId="165" fontId="0" fillId="9" borderId="0" xfId="0" applyNumberFormat="1" applyFill="1"/>
    <xf numFmtId="0" fontId="0" fillId="0" borderId="27" xfId="0" applyBorder="1"/>
    <xf numFmtId="10" fontId="0" fillId="0" borderId="4" xfId="0" applyNumberFormat="1" applyBorder="1" applyAlignment="1">
      <alignment horizontal="center"/>
    </xf>
    <xf numFmtId="167" fontId="0" fillId="0" borderId="4" xfId="1" applyNumberFormat="1" applyFont="1" applyFill="1" applyBorder="1" applyAlignment="1">
      <alignment horizontal="center"/>
    </xf>
    <xf numFmtId="165" fontId="0" fillId="8" borderId="0" xfId="0" applyNumberFormat="1" applyFill="1" applyAlignment="1">
      <alignment horizontal="center"/>
    </xf>
    <xf numFmtId="0" fontId="0" fillId="8" borderId="0" xfId="0" applyFill="1" applyAlignment="1">
      <alignment horizontal="center"/>
    </xf>
    <xf numFmtId="0" fontId="2" fillId="8" borderId="2" xfId="0" applyFont="1" applyFill="1" applyBorder="1" applyAlignment="1">
      <alignment horizontal="center" wrapText="1"/>
    </xf>
    <xf numFmtId="164" fontId="2" fillId="3" borderId="2" xfId="0" applyNumberFormat="1" applyFont="1" applyFill="1" applyBorder="1"/>
    <xf numFmtId="164" fontId="2" fillId="3" borderId="3" xfId="0" applyNumberFormat="1" applyFont="1" applyFill="1" applyBorder="1"/>
    <xf numFmtId="0" fontId="0" fillId="2" borderId="0" xfId="0" applyFill="1" applyAlignment="1" applyProtection="1">
      <alignment horizontal="center"/>
      <protection locked="0"/>
    </xf>
    <xf numFmtId="0" fontId="0" fillId="6" borderId="0" xfId="0" applyFill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9" borderId="2" xfId="0" applyFill="1" applyBorder="1" applyAlignment="1">
      <alignment horizontal="center"/>
    </xf>
    <xf numFmtId="0" fontId="0" fillId="8" borderId="0" xfId="0" applyFill="1"/>
    <xf numFmtId="0" fontId="0" fillId="0" borderId="4" xfId="0" applyBorder="1"/>
    <xf numFmtId="14" fontId="2" fillId="0" borderId="1" xfId="0" applyNumberFormat="1" applyFont="1" applyBorder="1"/>
    <xf numFmtId="14" fontId="2" fillId="0" borderId="0" xfId="0" applyNumberFormat="1" applyFont="1"/>
    <xf numFmtId="14" fontId="2" fillId="0" borderId="1" xfId="0" applyNumberFormat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7" borderId="8" xfId="5" applyFont="1" applyFill="1" applyBorder="1" applyAlignment="1">
      <alignment horizontal="right"/>
    </xf>
    <xf numFmtId="164" fontId="0" fillId="5" borderId="38" xfId="0" applyNumberFormat="1" applyFill="1" applyBorder="1"/>
    <xf numFmtId="164" fontId="0" fillId="0" borderId="11" xfId="0" applyNumberFormat="1" applyBorder="1"/>
    <xf numFmtId="0" fontId="1" fillId="0" borderId="5" xfId="5" applyFont="1" applyBorder="1"/>
    <xf numFmtId="0" fontId="1" fillId="0" borderId="6" xfId="5" applyFont="1" applyBorder="1"/>
    <xf numFmtId="0" fontId="1" fillId="0" borderId="7" xfId="5" applyFont="1" applyBorder="1"/>
    <xf numFmtId="165" fontId="1" fillId="8" borderId="0" xfId="0" applyNumberFormat="1" applyFont="1" applyFill="1" applyAlignment="1">
      <alignment horizontal="center" wrapText="1"/>
    </xf>
    <xf numFmtId="0" fontId="1" fillId="0" borderId="0" xfId="0" applyFont="1"/>
    <xf numFmtId="0" fontId="2" fillId="0" borderId="0" xfId="0" applyFont="1" applyAlignment="1">
      <alignment horizontal="left"/>
    </xf>
    <xf numFmtId="0" fontId="5" fillId="0" borderId="0" xfId="0" applyFont="1"/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17" fillId="0" borderId="0" xfId="6" applyProtection="1">
      <protection locked="0"/>
    </xf>
    <xf numFmtId="0" fontId="1" fillId="0" borderId="0" xfId="0" applyFont="1" applyProtection="1">
      <protection locked="0"/>
    </xf>
    <xf numFmtId="0" fontId="2" fillId="6" borderId="39" xfId="0" applyFont="1" applyFill="1" applyBorder="1" applyAlignment="1">
      <alignment horizontal="center" vertical="center" wrapText="1"/>
    </xf>
    <xf numFmtId="164" fontId="2" fillId="6" borderId="39" xfId="0" applyNumberFormat="1" applyFont="1" applyFill="1" applyBorder="1" applyAlignment="1">
      <alignment horizontal="center" vertical="center" wrapText="1"/>
    </xf>
    <xf numFmtId="164" fontId="2" fillId="7" borderId="40" xfId="0" applyNumberFormat="1" applyFont="1" applyFill="1" applyBorder="1"/>
    <xf numFmtId="164" fontId="2" fillId="0" borderId="0" xfId="0" applyNumberFormat="1" applyFont="1"/>
    <xf numFmtId="44" fontId="16" fillId="10" borderId="16" xfId="1" applyFont="1" applyFill="1" applyBorder="1" applyAlignment="1" applyProtection="1">
      <alignment horizontal="center" vertical="center"/>
    </xf>
    <xf numFmtId="44" fontId="16" fillId="10" borderId="19" xfId="1" applyFont="1" applyFill="1" applyBorder="1" applyAlignment="1" applyProtection="1">
      <alignment horizontal="center" vertical="center"/>
    </xf>
    <xf numFmtId="44" fontId="16" fillId="10" borderId="18" xfId="1" applyFont="1" applyFill="1" applyBorder="1" applyAlignment="1" applyProtection="1">
      <alignment horizontal="center" vertical="center"/>
    </xf>
    <xf numFmtId="44" fontId="16" fillId="10" borderId="28" xfId="1" applyFont="1" applyFill="1" applyBorder="1" applyAlignment="1" applyProtection="1">
      <alignment horizontal="center" vertical="center"/>
    </xf>
    <xf numFmtId="0" fontId="16" fillId="11" borderId="12" xfId="0" applyFont="1" applyFill="1" applyBorder="1" applyAlignment="1" applyProtection="1">
      <alignment horizontal="center" vertical="center"/>
      <protection locked="0"/>
    </xf>
    <xf numFmtId="44" fontId="16" fillId="11" borderId="17" xfId="1" applyFont="1" applyFill="1" applyBorder="1" applyAlignment="1" applyProtection="1">
      <alignment horizontal="center" vertical="center"/>
      <protection locked="0"/>
    </xf>
    <xf numFmtId="0" fontId="16" fillId="11" borderId="17" xfId="0" applyFont="1" applyFill="1" applyBorder="1" applyAlignment="1" applyProtection="1">
      <alignment horizontal="center" vertical="center"/>
      <protection locked="0"/>
    </xf>
    <xf numFmtId="0" fontId="16" fillId="11" borderId="20" xfId="0" applyFont="1" applyFill="1" applyBorder="1" applyAlignment="1" applyProtection="1">
      <alignment horizontal="center" vertical="center"/>
      <protection locked="0"/>
    </xf>
    <xf numFmtId="44" fontId="16" fillId="11" borderId="21" xfId="1" applyFont="1" applyFill="1" applyBorder="1" applyAlignment="1" applyProtection="1">
      <alignment horizontal="center" vertical="center"/>
      <protection locked="0"/>
    </xf>
    <xf numFmtId="0" fontId="16" fillId="11" borderId="21" xfId="0" applyFont="1" applyFill="1" applyBorder="1" applyAlignment="1" applyProtection="1">
      <alignment horizontal="center" vertical="center"/>
      <protection locked="0"/>
    </xf>
    <xf numFmtId="9" fontId="1" fillId="0" borderId="0" xfId="0" applyNumberFormat="1" applyFont="1"/>
    <xf numFmtId="14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1" fillId="0" borderId="0" xfId="5" applyFont="1"/>
    <xf numFmtId="0" fontId="2" fillId="0" borderId="0" xfId="5" applyFont="1" applyAlignment="1">
      <alignment horizontal="right"/>
    </xf>
    <xf numFmtId="0" fontId="2" fillId="0" borderId="0" xfId="0" applyFont="1" applyAlignment="1">
      <alignment horizontal="center" wrapText="1"/>
    </xf>
    <xf numFmtId="164" fontId="1" fillId="9" borderId="0" xfId="0" applyNumberFormat="1" applyFont="1" applyFill="1"/>
    <xf numFmtId="164" fontId="1" fillId="9" borderId="0" xfId="0" applyNumberFormat="1" applyFont="1" applyFill="1" applyAlignment="1">
      <alignment horizontal="center"/>
    </xf>
    <xf numFmtId="164" fontId="1" fillId="9" borderId="2" xfId="0" applyNumberFormat="1" applyFont="1" applyFill="1" applyBorder="1" applyAlignment="1">
      <alignment horizontal="center"/>
    </xf>
    <xf numFmtId="0" fontId="1" fillId="9" borderId="0" xfId="0" applyFont="1" applyFill="1"/>
    <xf numFmtId="0" fontId="1" fillId="9" borderId="2" xfId="0" applyFont="1" applyFill="1" applyBorder="1" applyAlignment="1">
      <alignment horizontal="center"/>
    </xf>
    <xf numFmtId="14" fontId="2" fillId="4" borderId="0" xfId="0" applyNumberFormat="1" applyFont="1" applyFill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0" xfId="0" applyFill="1" applyProtection="1">
      <protection locked="0"/>
    </xf>
    <xf numFmtId="164" fontId="0" fillId="2" borderId="0" xfId="0" applyNumberFormat="1" applyFill="1" applyProtection="1">
      <protection locked="0"/>
    </xf>
    <xf numFmtId="164" fontId="0" fillId="3" borderId="2" xfId="0" applyNumberFormat="1" applyFill="1" applyBorder="1"/>
    <xf numFmtId="164" fontId="0" fillId="3" borderId="0" xfId="0" applyNumberFormat="1" applyFill="1"/>
    <xf numFmtId="10" fontId="14" fillId="5" borderId="1" xfId="4" applyNumberFormat="1" applyFont="1" applyFill="1" applyBorder="1" applyAlignment="1" applyProtection="1">
      <alignment horizontal="center"/>
    </xf>
    <xf numFmtId="10" fontId="1" fillId="5" borderId="0" xfId="0" applyNumberFormat="1" applyFont="1" applyFill="1" applyAlignment="1">
      <alignment horizontal="right"/>
    </xf>
    <xf numFmtId="10" fontId="0" fillId="3" borderId="0" xfId="4" applyNumberFormat="1" applyFont="1" applyFill="1" applyBorder="1" applyProtection="1"/>
    <xf numFmtId="10" fontId="2" fillId="5" borderId="1" xfId="4" applyNumberFormat="1" applyFont="1" applyFill="1" applyBorder="1" applyAlignment="1" applyProtection="1">
      <alignment horizontal="center"/>
    </xf>
    <xf numFmtId="0" fontId="2" fillId="4" borderId="2" xfId="0" applyFont="1" applyFill="1" applyBorder="1"/>
    <xf numFmtId="10" fontId="2" fillId="3" borderId="1" xfId="0" applyNumberFormat="1" applyFont="1" applyFill="1" applyBorder="1"/>
    <xf numFmtId="10" fontId="0" fillId="3" borderId="0" xfId="0" applyNumberFormat="1" applyFill="1" applyAlignment="1">
      <alignment horizontal="right"/>
    </xf>
    <xf numFmtId="0" fontId="0" fillId="2" borderId="0" xfId="0" applyFill="1" applyAlignment="1" applyProtection="1">
      <alignment horizontal="right"/>
      <protection locked="0"/>
    </xf>
    <xf numFmtId="164" fontId="2" fillId="3" borderId="0" xfId="0" applyNumberFormat="1" applyFont="1" applyFill="1"/>
    <xf numFmtId="0" fontId="1" fillId="6" borderId="1" xfId="0" applyFont="1" applyFill="1" applyBorder="1" applyAlignment="1" applyProtection="1">
      <alignment horizontal="right"/>
      <protection locked="0"/>
    </xf>
    <xf numFmtId="0" fontId="1" fillId="6" borderId="0" xfId="0" applyFont="1" applyFill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64" fontId="1" fillId="3" borderId="0" xfId="0" applyNumberFormat="1" applyFont="1" applyFill="1"/>
    <xf numFmtId="164" fontId="1" fillId="3" borderId="2" xfId="0" applyNumberFormat="1" applyFont="1" applyFill="1" applyBorder="1"/>
    <xf numFmtId="0" fontId="1" fillId="6" borderId="1" xfId="0" applyFont="1" applyFill="1" applyBorder="1" applyProtection="1">
      <protection locked="0"/>
    </xf>
    <xf numFmtId="0" fontId="1" fillId="6" borderId="0" xfId="0" applyFont="1" applyFill="1" applyProtection="1">
      <protection locked="0"/>
    </xf>
    <xf numFmtId="164" fontId="0" fillId="3" borderId="0" xfId="0" applyNumberFormat="1" applyFill="1" applyProtection="1">
      <protection locked="0"/>
    </xf>
    <xf numFmtId="166" fontId="0" fillId="3" borderId="0" xfId="4" applyNumberFormat="1" applyFont="1" applyFill="1" applyBorder="1" applyProtection="1"/>
    <xf numFmtId="164" fontId="0" fillId="3" borderId="4" xfId="0" applyNumberFormat="1" applyFill="1" applyBorder="1"/>
    <xf numFmtId="164" fontId="0" fillId="3" borderId="3" xfId="0" applyNumberFormat="1" applyFill="1" applyBorder="1"/>
    <xf numFmtId="0" fontId="2" fillId="6" borderId="41" xfId="0" applyFont="1" applyFill="1" applyBorder="1" applyAlignment="1">
      <alignment horizontal="center" vertical="center" wrapText="1"/>
    </xf>
    <xf numFmtId="164" fontId="2" fillId="6" borderId="4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" fillId="4" borderId="1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3" borderId="27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1" fillId="6" borderId="1" xfId="0" applyFont="1" applyFill="1" applyBorder="1" applyAlignment="1" applyProtection="1">
      <alignment horizontal="right"/>
      <protection locked="0"/>
    </xf>
    <xf numFmtId="0" fontId="1" fillId="6" borderId="0" xfId="0" applyFont="1" applyFill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0" xfId="0" applyFill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2" fillId="3" borderId="0" xfId="0" applyFont="1" applyFill="1" applyAlignment="1" applyProtection="1">
      <alignment horizontal="right"/>
      <protection locked="0"/>
    </xf>
    <xf numFmtId="0" fontId="1" fillId="5" borderId="1" xfId="0" applyFont="1" applyFill="1" applyBorder="1" applyAlignment="1">
      <alignment horizontal="right"/>
    </xf>
    <xf numFmtId="0" fontId="1" fillId="5" borderId="0" xfId="0" applyFont="1" applyFill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0" xfId="0" applyFill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0" xfId="0" applyFill="1" applyProtection="1">
      <protection locked="0"/>
    </xf>
    <xf numFmtId="0" fontId="19" fillId="5" borderId="29" xfId="0" applyFont="1" applyFill="1" applyBorder="1" applyAlignment="1">
      <alignment horizontal="center" wrapText="1"/>
    </xf>
    <xf numFmtId="0" fontId="19" fillId="5" borderId="30" xfId="0" applyFont="1" applyFill="1" applyBorder="1" applyAlignment="1">
      <alignment horizontal="center" wrapText="1"/>
    </xf>
    <xf numFmtId="0" fontId="19" fillId="5" borderId="3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14" fontId="2" fillId="4" borderId="0" xfId="0" applyNumberFormat="1" applyFont="1" applyFill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/>
    </xf>
    <xf numFmtId="0" fontId="18" fillId="8" borderId="0" xfId="0" applyFont="1" applyFill="1" applyAlignment="1">
      <alignment horizontal="center"/>
    </xf>
    <xf numFmtId="0" fontId="18" fillId="8" borderId="2" xfId="0" applyFont="1" applyFill="1" applyBorder="1" applyAlignment="1">
      <alignment horizontal="center"/>
    </xf>
  </cellXfs>
  <cellStyles count="7">
    <cellStyle name="Currency" xfId="1" builtinId="4"/>
    <cellStyle name="Hyperlink" xfId="6" builtinId="8"/>
    <cellStyle name="Normal" xfId="0" builtinId="0"/>
    <cellStyle name="Normal 2" xfId="2" xr:uid="{00000000-0005-0000-0000-000003000000}"/>
    <cellStyle name="Normal 2 2" xfId="5" xr:uid="{00000000-0005-0000-0000-000004000000}"/>
    <cellStyle name="Normal 3" xfId="3" xr:uid="{00000000-0005-0000-0000-000005000000}"/>
    <cellStyle name="Percent" xfId="4" builtinId="5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sponsoredprograms.mst.edu/media/research/sponsoredprograms/documents/Pre-proposal%20Equipment%20over%20$50k%20Checklist.doc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6F50D-50EC-4CCE-A4F3-4EEC60E353D6}">
  <sheetPr>
    <tabColor rgb="FFFF0000"/>
  </sheetPr>
  <dimension ref="A1:V69"/>
  <sheetViews>
    <sheetView tabSelected="1" topLeftCell="A39" workbookViewId="0">
      <selection activeCell="U42" sqref="U42"/>
    </sheetView>
  </sheetViews>
  <sheetFormatPr defaultRowHeight="12.75" x14ac:dyDescent="0.2"/>
  <cols>
    <col min="1" max="1" width="31.7109375" customWidth="1"/>
    <col min="2" max="2" width="24" bestFit="1" customWidth="1"/>
    <col min="3" max="3" width="10.85546875" style="3" customWidth="1"/>
    <col min="4" max="4" width="12.5703125" style="3" hidden="1" customWidth="1"/>
    <col min="5" max="5" width="11.28515625" style="3" bestFit="1" customWidth="1"/>
    <col min="6" max="6" width="12" style="3" hidden="1" customWidth="1"/>
    <col min="7" max="7" width="9.28515625" style="3" bestFit="1" customWidth="1"/>
    <col min="8" max="8" width="9.28515625" style="3" hidden="1" customWidth="1"/>
    <col min="9" max="9" width="9.28515625" style="3" bestFit="1" customWidth="1"/>
    <col min="10" max="10" width="9.28515625" style="3" hidden="1" customWidth="1"/>
    <col min="11" max="11" width="9.28515625" style="3" bestFit="1" customWidth="1"/>
    <col min="12" max="12" width="9.28515625" style="3" hidden="1" customWidth="1"/>
    <col min="13" max="13" width="11.28515625" style="3" bestFit="1" customWidth="1"/>
    <col min="15" max="22" width="9.140625" style="68"/>
  </cols>
  <sheetData>
    <row r="1" spans="1:17" ht="39" customHeight="1" thickTop="1" x14ac:dyDescent="0.25">
      <c r="A1" s="153" t="s">
        <v>86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5"/>
    </row>
    <row r="2" spans="1:17" ht="12.75" customHeight="1" x14ac:dyDescent="0.2">
      <c r="A2" s="156" t="s">
        <v>87</v>
      </c>
      <c r="B2" s="157"/>
      <c r="C2" s="158" t="s">
        <v>4</v>
      </c>
      <c r="D2" s="99" t="s">
        <v>88</v>
      </c>
      <c r="E2" s="158" t="s">
        <v>6</v>
      </c>
      <c r="F2" s="99" t="s">
        <v>88</v>
      </c>
      <c r="G2" s="158" t="s">
        <v>7</v>
      </c>
      <c r="H2" s="99" t="s">
        <v>88</v>
      </c>
      <c r="I2" s="158" t="s">
        <v>8</v>
      </c>
      <c r="J2" s="99" t="s">
        <v>88</v>
      </c>
      <c r="K2" s="158" t="s">
        <v>9</v>
      </c>
      <c r="L2" s="99" t="s">
        <v>88</v>
      </c>
      <c r="M2" s="159" t="s">
        <v>26</v>
      </c>
    </row>
    <row r="3" spans="1:17" ht="25.5" x14ac:dyDescent="0.2">
      <c r="A3" s="156"/>
      <c r="B3" s="157"/>
      <c r="C3" s="158"/>
      <c r="D3" s="99" t="s">
        <v>89</v>
      </c>
      <c r="E3" s="158"/>
      <c r="F3" s="99" t="s">
        <v>89</v>
      </c>
      <c r="G3" s="158"/>
      <c r="H3" s="99" t="s">
        <v>89</v>
      </c>
      <c r="I3" s="158"/>
      <c r="J3" s="99" t="s">
        <v>89</v>
      </c>
      <c r="K3" s="158"/>
      <c r="L3" s="99" t="s">
        <v>89</v>
      </c>
      <c r="M3" s="159"/>
    </row>
    <row r="4" spans="1:17" x14ac:dyDescent="0.2">
      <c r="A4" s="134" t="s">
        <v>12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6"/>
    </row>
    <row r="5" spans="1:17" x14ac:dyDescent="0.2">
      <c r="A5" s="102" t="s">
        <v>14</v>
      </c>
      <c r="B5" s="100" t="s">
        <v>0</v>
      </c>
      <c r="C5" s="100"/>
      <c r="D5" s="100" t="s">
        <v>90</v>
      </c>
      <c r="E5" s="100"/>
      <c r="F5" s="100" t="s">
        <v>91</v>
      </c>
      <c r="G5" s="100"/>
      <c r="H5" s="100" t="s">
        <v>92</v>
      </c>
      <c r="I5" s="100"/>
      <c r="J5" s="100" t="s">
        <v>93</v>
      </c>
      <c r="K5" s="100"/>
      <c r="L5" s="100" t="s">
        <v>94</v>
      </c>
      <c r="M5" s="103"/>
    </row>
    <row r="6" spans="1:17" ht="12.75" customHeight="1" x14ac:dyDescent="0.2">
      <c r="A6" s="104"/>
      <c r="B6" s="105"/>
      <c r="C6" s="106"/>
      <c r="D6" s="106">
        <f>C6*$C$14</f>
        <v>0</v>
      </c>
      <c r="E6" s="106"/>
      <c r="F6" s="106">
        <f>E6*$E$14</f>
        <v>0</v>
      </c>
      <c r="G6" s="106"/>
      <c r="H6" s="106">
        <f>G6*$G$14</f>
        <v>0</v>
      </c>
      <c r="I6" s="106"/>
      <c r="J6" s="106">
        <f>I6*$I$14</f>
        <v>0</v>
      </c>
      <c r="K6" s="106"/>
      <c r="L6" s="106">
        <f>K6*$K$14</f>
        <v>0</v>
      </c>
      <c r="M6" s="107">
        <f>C6+E6+G6+I6+K6</f>
        <v>0</v>
      </c>
    </row>
    <row r="7" spans="1:17" ht="12.75" customHeight="1" x14ac:dyDescent="0.2">
      <c r="A7" s="104"/>
      <c r="B7" s="105"/>
      <c r="C7" s="106"/>
      <c r="D7" s="106">
        <f t="shared" ref="D7:D12" si="0">C7*$C$14</f>
        <v>0</v>
      </c>
      <c r="E7" s="106"/>
      <c r="F7" s="106">
        <f t="shared" ref="F7:F12" si="1">E7*$E$14</f>
        <v>0</v>
      </c>
      <c r="G7" s="106"/>
      <c r="H7" s="106">
        <f t="shared" ref="H7:H12" si="2">G7*$G$14</f>
        <v>0</v>
      </c>
      <c r="I7" s="106"/>
      <c r="J7" s="106">
        <f t="shared" ref="J7:J12" si="3">I7*$I$14</f>
        <v>0</v>
      </c>
      <c r="K7" s="106"/>
      <c r="L7" s="106">
        <f t="shared" ref="L7:L12" si="4">K7*$K$14</f>
        <v>0</v>
      </c>
      <c r="M7" s="107">
        <f t="shared" ref="M7:M12" si="5">C7+E7+G7+I7+K7</f>
        <v>0</v>
      </c>
    </row>
    <row r="8" spans="1:17" ht="12.75" customHeight="1" x14ac:dyDescent="0.2">
      <c r="A8" s="104"/>
      <c r="B8" s="105"/>
      <c r="C8" s="106"/>
      <c r="D8" s="106">
        <f t="shared" si="0"/>
        <v>0</v>
      </c>
      <c r="E8" s="106"/>
      <c r="F8" s="106">
        <f t="shared" si="1"/>
        <v>0</v>
      </c>
      <c r="G8" s="106"/>
      <c r="H8" s="106">
        <f t="shared" si="2"/>
        <v>0</v>
      </c>
      <c r="I8" s="106"/>
      <c r="J8" s="106">
        <f t="shared" si="3"/>
        <v>0</v>
      </c>
      <c r="K8" s="106"/>
      <c r="L8" s="106">
        <f t="shared" si="4"/>
        <v>0</v>
      </c>
      <c r="M8" s="107">
        <f t="shared" si="5"/>
        <v>0</v>
      </c>
      <c r="P8" s="71"/>
    </row>
    <row r="9" spans="1:17" x14ac:dyDescent="0.2">
      <c r="A9" s="104"/>
      <c r="B9" s="105"/>
      <c r="C9" s="106"/>
      <c r="D9" s="106">
        <f t="shared" si="0"/>
        <v>0</v>
      </c>
      <c r="E9" s="106"/>
      <c r="F9" s="106">
        <f t="shared" si="1"/>
        <v>0</v>
      </c>
      <c r="G9" s="106"/>
      <c r="H9" s="106">
        <f t="shared" si="2"/>
        <v>0</v>
      </c>
      <c r="I9" s="106"/>
      <c r="J9" s="106">
        <f t="shared" si="3"/>
        <v>0</v>
      </c>
      <c r="K9" s="106"/>
      <c r="L9" s="106">
        <f t="shared" si="4"/>
        <v>0</v>
      </c>
      <c r="M9" s="107">
        <f t="shared" si="5"/>
        <v>0</v>
      </c>
    </row>
    <row r="10" spans="1:17" x14ac:dyDescent="0.2">
      <c r="A10" s="104"/>
      <c r="B10" s="105"/>
      <c r="C10" s="106"/>
      <c r="D10" s="106">
        <f t="shared" si="0"/>
        <v>0</v>
      </c>
      <c r="E10" s="106"/>
      <c r="F10" s="106">
        <f t="shared" si="1"/>
        <v>0</v>
      </c>
      <c r="G10" s="106"/>
      <c r="H10" s="106">
        <f t="shared" si="2"/>
        <v>0</v>
      </c>
      <c r="I10" s="106"/>
      <c r="J10" s="106">
        <f t="shared" si="3"/>
        <v>0</v>
      </c>
      <c r="K10" s="106"/>
      <c r="L10" s="106">
        <f t="shared" si="4"/>
        <v>0</v>
      </c>
      <c r="M10" s="107">
        <f t="shared" si="5"/>
        <v>0</v>
      </c>
    </row>
    <row r="11" spans="1:17" x14ac:dyDescent="0.2">
      <c r="A11" s="104"/>
      <c r="B11" s="105"/>
      <c r="C11" s="106"/>
      <c r="D11" s="106">
        <f t="shared" si="0"/>
        <v>0</v>
      </c>
      <c r="E11" s="106"/>
      <c r="F11" s="106">
        <f t="shared" si="1"/>
        <v>0</v>
      </c>
      <c r="G11" s="106"/>
      <c r="H11" s="106">
        <f t="shared" si="2"/>
        <v>0</v>
      </c>
      <c r="I11" s="106"/>
      <c r="J11" s="106">
        <f t="shared" si="3"/>
        <v>0</v>
      </c>
      <c r="K11" s="106"/>
      <c r="L11" s="106">
        <f t="shared" si="4"/>
        <v>0</v>
      </c>
      <c r="M11" s="107">
        <f t="shared" si="5"/>
        <v>0</v>
      </c>
    </row>
    <row r="12" spans="1:17" ht="12.75" customHeight="1" x14ac:dyDescent="0.2">
      <c r="A12" s="104"/>
      <c r="B12" s="105"/>
      <c r="C12" s="106"/>
      <c r="D12" s="106">
        <f t="shared" si="0"/>
        <v>0</v>
      </c>
      <c r="E12" s="106"/>
      <c r="F12" s="106">
        <f t="shared" si="1"/>
        <v>0</v>
      </c>
      <c r="G12" s="106"/>
      <c r="H12" s="106">
        <f t="shared" si="2"/>
        <v>0</v>
      </c>
      <c r="I12" s="106"/>
      <c r="J12" s="106">
        <f t="shared" si="3"/>
        <v>0</v>
      </c>
      <c r="K12" s="106"/>
      <c r="L12" s="106">
        <f t="shared" si="4"/>
        <v>0</v>
      </c>
      <c r="M12" s="107">
        <f t="shared" si="5"/>
        <v>0</v>
      </c>
      <c r="Q12" s="71"/>
    </row>
    <row r="13" spans="1:17" x14ac:dyDescent="0.2">
      <c r="A13" s="147" t="s">
        <v>29</v>
      </c>
      <c r="B13" s="148"/>
      <c r="C13" s="108">
        <f>SUM(C6:C12)</f>
        <v>0</v>
      </c>
      <c r="D13" s="108"/>
      <c r="E13" s="108">
        <f>SUM(E6:E12)</f>
        <v>0</v>
      </c>
      <c r="F13" s="108"/>
      <c r="G13" s="108">
        <f>SUM(G6:G12)</f>
        <v>0</v>
      </c>
      <c r="H13" s="108"/>
      <c r="I13" s="108">
        <f>SUM(I6:I12)</f>
        <v>0</v>
      </c>
      <c r="J13" s="108"/>
      <c r="K13" s="108">
        <f>SUM(K6:K12)</f>
        <v>0</v>
      </c>
      <c r="L13" s="108"/>
      <c r="M13" s="107">
        <f>C13+E13+G13+I13+K13</f>
        <v>0</v>
      </c>
    </row>
    <row r="14" spans="1:17" x14ac:dyDescent="0.2">
      <c r="A14" s="109" t="s">
        <v>72</v>
      </c>
      <c r="B14" s="110"/>
      <c r="C14" s="111">
        <v>0.31950000000000001</v>
      </c>
      <c r="D14" s="111"/>
      <c r="E14" s="111">
        <f>C14+0.01</f>
        <v>0.32950000000000002</v>
      </c>
      <c r="F14" s="111"/>
      <c r="G14" s="111">
        <f>E14+0.01</f>
        <v>0.33950000000000002</v>
      </c>
      <c r="H14" s="111"/>
      <c r="I14" s="111">
        <f>G14+0.01</f>
        <v>0.34950000000000003</v>
      </c>
      <c r="J14" s="111"/>
      <c r="K14" s="111">
        <f t="shared" ref="K14" si="6">I14+0.01</f>
        <v>0.35950000000000004</v>
      </c>
      <c r="L14" s="111"/>
      <c r="M14" s="107"/>
    </row>
    <row r="15" spans="1:17" ht="15.75" x14ac:dyDescent="0.25">
      <c r="A15" s="112"/>
      <c r="B15" s="110" t="s">
        <v>30</v>
      </c>
      <c r="C15" s="108">
        <f>ROUND((C13*C14),0)</f>
        <v>0</v>
      </c>
      <c r="D15" s="108">
        <f>SUM(D6:D12)</f>
        <v>0</v>
      </c>
      <c r="E15" s="108">
        <f>ROUND((E13*E14),0)</f>
        <v>0</v>
      </c>
      <c r="F15" s="108">
        <f>SUM(F6:F12)</f>
        <v>0</v>
      </c>
      <c r="G15" s="108">
        <f>ROUND((G13*G14),0)</f>
        <v>0</v>
      </c>
      <c r="H15" s="108">
        <f>SUM(H6:H12)</f>
        <v>0</v>
      </c>
      <c r="I15" s="108">
        <f>ROUND((I13*I14),0)</f>
        <v>0</v>
      </c>
      <c r="J15" s="108">
        <f>SUM(J6:J12)</f>
        <v>0</v>
      </c>
      <c r="K15" s="108">
        <f>ROUND((K13*K14),0)</f>
        <v>0</v>
      </c>
      <c r="L15" s="108">
        <f>SUM(L6:L12)</f>
        <v>0</v>
      </c>
      <c r="M15" s="107">
        <f>SUM(C15,E15,G15,I15,K15)</f>
        <v>0</v>
      </c>
      <c r="O15" s="69"/>
    </row>
    <row r="16" spans="1:17" x14ac:dyDescent="0.2">
      <c r="A16" s="134" t="s">
        <v>13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6"/>
    </row>
    <row r="17" spans="1:13" x14ac:dyDescent="0.2">
      <c r="A17" s="102" t="s">
        <v>14</v>
      </c>
      <c r="B17" s="100" t="s">
        <v>0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13"/>
    </row>
    <row r="18" spans="1:13" x14ac:dyDescent="0.2">
      <c r="A18" s="104"/>
      <c r="B18" s="105"/>
      <c r="C18" s="106"/>
      <c r="D18" s="106">
        <f>C18*$A$26</f>
        <v>0</v>
      </c>
      <c r="E18" s="106"/>
      <c r="F18" s="106">
        <f>E18*$A$26</f>
        <v>0</v>
      </c>
      <c r="G18" s="106"/>
      <c r="H18" s="106">
        <f>G18*$A$26</f>
        <v>0</v>
      </c>
      <c r="I18" s="106"/>
      <c r="J18" s="106">
        <f>I18*$A$26</f>
        <v>0</v>
      </c>
      <c r="K18" s="106"/>
      <c r="L18" s="106">
        <f>K18*$A$26</f>
        <v>0</v>
      </c>
      <c r="M18" s="107">
        <f t="shared" ref="M18:M24" si="7">SUM(C18:K18)</f>
        <v>0</v>
      </c>
    </row>
    <row r="19" spans="1:13" x14ac:dyDescent="0.2">
      <c r="A19" s="104"/>
      <c r="B19" s="105"/>
      <c r="C19" s="106"/>
      <c r="D19" s="106">
        <f t="shared" ref="D19:F24" si="8">C19*$A$26</f>
        <v>0</v>
      </c>
      <c r="E19" s="106"/>
      <c r="F19" s="106">
        <f t="shared" si="8"/>
        <v>0</v>
      </c>
      <c r="G19" s="106"/>
      <c r="H19" s="106">
        <f t="shared" ref="H19:H24" si="9">G19*$A$26</f>
        <v>0</v>
      </c>
      <c r="I19" s="106"/>
      <c r="J19" s="106">
        <f t="shared" ref="J19:J24" si="10">I19*$A$26</f>
        <v>0</v>
      </c>
      <c r="K19" s="106"/>
      <c r="L19" s="106">
        <f t="shared" ref="L19:L24" si="11">K19*$A$26</f>
        <v>0</v>
      </c>
      <c r="M19" s="107">
        <f t="shared" si="7"/>
        <v>0</v>
      </c>
    </row>
    <row r="20" spans="1:13" x14ac:dyDescent="0.2">
      <c r="A20" s="104"/>
      <c r="B20" s="105"/>
      <c r="C20" s="106"/>
      <c r="D20" s="106">
        <f t="shared" si="8"/>
        <v>0</v>
      </c>
      <c r="E20" s="106"/>
      <c r="F20" s="106">
        <f t="shared" si="8"/>
        <v>0</v>
      </c>
      <c r="G20" s="106"/>
      <c r="H20" s="106">
        <f t="shared" si="9"/>
        <v>0</v>
      </c>
      <c r="I20" s="106"/>
      <c r="J20" s="106">
        <f t="shared" si="10"/>
        <v>0</v>
      </c>
      <c r="K20" s="106"/>
      <c r="L20" s="106">
        <f t="shared" si="11"/>
        <v>0</v>
      </c>
      <c r="M20" s="107">
        <f t="shared" si="7"/>
        <v>0</v>
      </c>
    </row>
    <row r="21" spans="1:13" x14ac:dyDescent="0.2">
      <c r="A21" s="104"/>
      <c r="B21" s="105"/>
      <c r="C21" s="106"/>
      <c r="D21" s="106">
        <f t="shared" si="8"/>
        <v>0</v>
      </c>
      <c r="E21" s="106"/>
      <c r="F21" s="106">
        <f t="shared" si="8"/>
        <v>0</v>
      </c>
      <c r="G21" s="106"/>
      <c r="H21" s="106">
        <f t="shared" si="9"/>
        <v>0</v>
      </c>
      <c r="I21" s="106"/>
      <c r="J21" s="106">
        <f t="shared" si="10"/>
        <v>0</v>
      </c>
      <c r="K21" s="106"/>
      <c r="L21" s="106">
        <f t="shared" si="11"/>
        <v>0</v>
      </c>
      <c r="M21" s="107">
        <f t="shared" si="7"/>
        <v>0</v>
      </c>
    </row>
    <row r="22" spans="1:13" x14ac:dyDescent="0.2">
      <c r="A22" s="104"/>
      <c r="B22" s="105"/>
      <c r="C22" s="106"/>
      <c r="D22" s="106">
        <f t="shared" si="8"/>
        <v>0</v>
      </c>
      <c r="E22" s="106"/>
      <c r="F22" s="106">
        <f t="shared" si="8"/>
        <v>0</v>
      </c>
      <c r="G22" s="106"/>
      <c r="H22" s="106">
        <f t="shared" si="9"/>
        <v>0</v>
      </c>
      <c r="I22" s="106"/>
      <c r="J22" s="106">
        <f t="shared" si="10"/>
        <v>0</v>
      </c>
      <c r="K22" s="106"/>
      <c r="L22" s="106">
        <f t="shared" si="11"/>
        <v>0</v>
      </c>
      <c r="M22" s="107">
        <f t="shared" si="7"/>
        <v>0</v>
      </c>
    </row>
    <row r="23" spans="1:13" x14ac:dyDescent="0.2">
      <c r="A23" s="104"/>
      <c r="B23" s="105"/>
      <c r="C23" s="106"/>
      <c r="D23" s="106">
        <f t="shared" si="8"/>
        <v>0</v>
      </c>
      <c r="E23" s="106"/>
      <c r="F23" s="106">
        <f t="shared" si="8"/>
        <v>0</v>
      </c>
      <c r="G23" s="106"/>
      <c r="H23" s="106">
        <f t="shared" si="9"/>
        <v>0</v>
      </c>
      <c r="I23" s="106"/>
      <c r="J23" s="106">
        <f t="shared" si="10"/>
        <v>0</v>
      </c>
      <c r="K23" s="106"/>
      <c r="L23" s="106">
        <f t="shared" si="11"/>
        <v>0</v>
      </c>
      <c r="M23" s="107">
        <f t="shared" si="7"/>
        <v>0</v>
      </c>
    </row>
    <row r="24" spans="1:13" x14ac:dyDescent="0.2">
      <c r="A24" s="104"/>
      <c r="B24" s="105"/>
      <c r="C24" s="106"/>
      <c r="D24" s="106">
        <f t="shared" si="8"/>
        <v>0</v>
      </c>
      <c r="E24" s="106"/>
      <c r="F24" s="106">
        <f t="shared" si="8"/>
        <v>0</v>
      </c>
      <c r="G24" s="106"/>
      <c r="H24" s="106">
        <f t="shared" si="9"/>
        <v>0</v>
      </c>
      <c r="I24" s="106"/>
      <c r="J24" s="106">
        <f t="shared" si="10"/>
        <v>0</v>
      </c>
      <c r="K24" s="106"/>
      <c r="L24" s="106">
        <f t="shared" si="11"/>
        <v>0</v>
      </c>
      <c r="M24" s="107">
        <f t="shared" si="7"/>
        <v>0</v>
      </c>
    </row>
    <row r="25" spans="1:13" x14ac:dyDescent="0.2">
      <c r="A25" s="149" t="s">
        <v>5</v>
      </c>
      <c r="B25" s="150"/>
      <c r="C25" s="108">
        <f>SUM(C18:C24)</f>
        <v>0</v>
      </c>
      <c r="D25" s="108"/>
      <c r="E25" s="108">
        <f>SUM(E18:E24)</f>
        <v>0</v>
      </c>
      <c r="F25" s="108"/>
      <c r="G25" s="108">
        <f>SUM(G18:G24)</f>
        <v>0</v>
      </c>
      <c r="H25" s="108"/>
      <c r="I25" s="108">
        <f>SUM(I18:I24)</f>
        <v>0</v>
      </c>
      <c r="J25" s="108"/>
      <c r="K25" s="108">
        <f>SUM(K18:K24)</f>
        <v>0</v>
      </c>
      <c r="L25" s="108"/>
      <c r="M25" s="107">
        <f>SUM(C25:K25)</f>
        <v>0</v>
      </c>
    </row>
    <row r="26" spans="1:13" x14ac:dyDescent="0.2">
      <c r="A26" s="114">
        <v>7.6499999999999999E-2</v>
      </c>
      <c r="B26" s="115" t="s">
        <v>21</v>
      </c>
      <c r="C26" s="108">
        <f t="shared" ref="C26:M26" si="12">ROUND((C25*$A$26),0)</f>
        <v>0</v>
      </c>
      <c r="D26" s="108">
        <f>SUM(D18:D24)</f>
        <v>0</v>
      </c>
      <c r="E26" s="108">
        <f t="shared" si="12"/>
        <v>0</v>
      </c>
      <c r="F26" s="108">
        <f>SUM(F18:F24)</f>
        <v>0</v>
      </c>
      <c r="G26" s="108">
        <f t="shared" si="12"/>
        <v>0</v>
      </c>
      <c r="H26" s="108">
        <f>SUM(H18:H24)</f>
        <v>0</v>
      </c>
      <c r="I26" s="108">
        <f t="shared" si="12"/>
        <v>0</v>
      </c>
      <c r="J26" s="108">
        <f>SUM(J18:J24)</f>
        <v>0</v>
      </c>
      <c r="K26" s="108">
        <f t="shared" si="12"/>
        <v>0</v>
      </c>
      <c r="L26" s="108">
        <f>SUM(L18:L24)</f>
        <v>0</v>
      </c>
      <c r="M26" s="107">
        <f t="shared" si="12"/>
        <v>0</v>
      </c>
    </row>
    <row r="27" spans="1:13" x14ac:dyDescent="0.2">
      <c r="A27" s="134" t="s">
        <v>27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6"/>
    </row>
    <row r="28" spans="1:13" x14ac:dyDescent="0.2">
      <c r="A28" s="143" t="s">
        <v>71</v>
      </c>
      <c r="B28" s="144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7">
        <f>SUM(C28:K28)</f>
        <v>0</v>
      </c>
    </row>
    <row r="29" spans="1:13" x14ac:dyDescent="0.2">
      <c r="A29" s="143" t="s">
        <v>15</v>
      </c>
      <c r="B29" s="144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7">
        <f>SUM(C29:K29)</f>
        <v>0</v>
      </c>
    </row>
    <row r="30" spans="1:13" x14ac:dyDescent="0.2">
      <c r="A30" s="151"/>
      <c r="B30" s="152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7">
        <f>SUM(C30:K30)</f>
        <v>0</v>
      </c>
    </row>
    <row r="31" spans="1:13" x14ac:dyDescent="0.2">
      <c r="A31" s="147" t="s">
        <v>31</v>
      </c>
      <c r="B31" s="148"/>
      <c r="C31" s="108">
        <f>SUM(C28:C30)</f>
        <v>0</v>
      </c>
      <c r="D31" s="108"/>
      <c r="E31" s="108">
        <f>SUM(E28:E30)</f>
        <v>0</v>
      </c>
      <c r="F31" s="108"/>
      <c r="G31" s="108">
        <f>SUM(G28:G30)</f>
        <v>0</v>
      </c>
      <c r="H31" s="108"/>
      <c r="I31" s="108">
        <f>SUM(I28:I30)</f>
        <v>0</v>
      </c>
      <c r="J31" s="108"/>
      <c r="K31" s="108">
        <f>SUM(K28:K30)</f>
        <v>0</v>
      </c>
      <c r="L31" s="108"/>
      <c r="M31" s="107">
        <f>SUM(C31:K31)</f>
        <v>0</v>
      </c>
    </row>
    <row r="32" spans="1:13" x14ac:dyDescent="0.2">
      <c r="A32" s="134" t="s">
        <v>34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6"/>
    </row>
    <row r="33" spans="1:19" x14ac:dyDescent="0.2">
      <c r="A33" s="132" t="s">
        <v>1</v>
      </c>
      <c r="B33" s="133"/>
      <c r="C33" s="117">
        <f t="shared" ref="C33:M33" si="13">C13+C26+C31+C15+C25</f>
        <v>0</v>
      </c>
      <c r="D33" s="117"/>
      <c r="E33" s="117">
        <f t="shared" si="13"/>
        <v>0</v>
      </c>
      <c r="F33" s="117"/>
      <c r="G33" s="117">
        <f t="shared" si="13"/>
        <v>0</v>
      </c>
      <c r="H33" s="117"/>
      <c r="I33" s="117">
        <f t="shared" si="13"/>
        <v>0</v>
      </c>
      <c r="J33" s="117"/>
      <c r="K33" s="117">
        <f t="shared" si="13"/>
        <v>0</v>
      </c>
      <c r="L33" s="117"/>
      <c r="M33" s="45">
        <f t="shared" si="13"/>
        <v>0</v>
      </c>
    </row>
    <row r="34" spans="1:19" x14ac:dyDescent="0.2">
      <c r="A34" s="134" t="s">
        <v>47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6"/>
    </row>
    <row r="35" spans="1:19" x14ac:dyDescent="0.2">
      <c r="A35" s="139" t="s">
        <v>57</v>
      </c>
      <c r="B35" s="140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7">
        <f t="shared" ref="M35:M45" si="14">SUM(C35:K35)</f>
        <v>0</v>
      </c>
    </row>
    <row r="36" spans="1:19" x14ac:dyDescent="0.2">
      <c r="A36" s="118"/>
      <c r="B36" s="119" t="s">
        <v>58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7">
        <f>SUM(C36:K36)</f>
        <v>0</v>
      </c>
    </row>
    <row r="37" spans="1:19" x14ac:dyDescent="0.2">
      <c r="A37" s="139" t="s">
        <v>28</v>
      </c>
      <c r="B37" s="140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7">
        <f t="shared" si="14"/>
        <v>0</v>
      </c>
    </row>
    <row r="38" spans="1:19" x14ac:dyDescent="0.2">
      <c r="A38" s="141" t="s">
        <v>48</v>
      </c>
      <c r="B38" s="142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7">
        <f t="shared" si="14"/>
        <v>0</v>
      </c>
    </row>
    <row r="39" spans="1:19" x14ac:dyDescent="0.2">
      <c r="A39" s="120"/>
      <c r="B39" s="11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7">
        <f t="shared" si="14"/>
        <v>0</v>
      </c>
    </row>
    <row r="40" spans="1:19" x14ac:dyDescent="0.2">
      <c r="A40" s="121" t="s">
        <v>73</v>
      </c>
      <c r="B40" s="116" t="s">
        <v>95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7">
        <f t="shared" si="14"/>
        <v>0</v>
      </c>
    </row>
    <row r="41" spans="1:19" x14ac:dyDescent="0.2">
      <c r="A41" s="104" t="s">
        <v>74</v>
      </c>
      <c r="B41" s="116" t="s">
        <v>95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7">
        <f t="shared" si="14"/>
        <v>0</v>
      </c>
    </row>
    <row r="42" spans="1:19" x14ac:dyDescent="0.2">
      <c r="A42" s="121" t="s">
        <v>75</v>
      </c>
      <c r="B42" s="116" t="s">
        <v>95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7">
        <f t="shared" si="14"/>
        <v>0</v>
      </c>
    </row>
    <row r="43" spans="1:19" x14ac:dyDescent="0.2">
      <c r="A43" s="104" t="s">
        <v>76</v>
      </c>
      <c r="B43" s="116" t="s">
        <v>95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7">
        <f t="shared" si="14"/>
        <v>0</v>
      </c>
    </row>
    <row r="44" spans="1:19" x14ac:dyDescent="0.2">
      <c r="A44" s="143"/>
      <c r="B44" s="144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7">
        <f t="shared" si="14"/>
        <v>0</v>
      </c>
    </row>
    <row r="45" spans="1:19" x14ac:dyDescent="0.2">
      <c r="A45" s="132" t="s">
        <v>47</v>
      </c>
      <c r="B45" s="133"/>
      <c r="C45" s="108">
        <f>SUM(C35:C44)</f>
        <v>0</v>
      </c>
      <c r="D45" s="108"/>
      <c r="E45" s="108">
        <f>SUM(E35:E44)</f>
        <v>0</v>
      </c>
      <c r="F45" s="108"/>
      <c r="G45" s="108">
        <f>SUM(G35:G44)</f>
        <v>0</v>
      </c>
      <c r="H45" s="108"/>
      <c r="I45" s="108">
        <f>SUM(I35:I44)</f>
        <v>0</v>
      </c>
      <c r="J45" s="108"/>
      <c r="K45" s="108">
        <f>SUM(K35:K44)</f>
        <v>0</v>
      </c>
      <c r="L45" s="108"/>
      <c r="M45" s="107">
        <f t="shared" si="14"/>
        <v>0</v>
      </c>
    </row>
    <row r="46" spans="1:19" x14ac:dyDescent="0.2">
      <c r="A46" s="134" t="s">
        <v>49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6"/>
    </row>
    <row r="47" spans="1:19" x14ac:dyDescent="0.2">
      <c r="A47" s="132" t="s">
        <v>22</v>
      </c>
      <c r="B47" s="133"/>
      <c r="C47" s="122">
        <f>C33+C45</f>
        <v>0</v>
      </c>
      <c r="D47" s="122"/>
      <c r="E47" s="122">
        <f>E33+E45</f>
        <v>0</v>
      </c>
      <c r="F47" s="122"/>
      <c r="G47" s="122">
        <f>G33+G45</f>
        <v>0</v>
      </c>
      <c r="H47" s="122"/>
      <c r="I47" s="122">
        <f>I33+I45</f>
        <v>0</v>
      </c>
      <c r="J47" s="122"/>
      <c r="K47" s="122">
        <f>K33+K45</f>
        <v>0</v>
      </c>
      <c r="L47" s="122"/>
      <c r="M47" s="123">
        <f>M33+M45</f>
        <v>0</v>
      </c>
    </row>
    <row r="48" spans="1:19" x14ac:dyDescent="0.2">
      <c r="A48" s="139" t="s">
        <v>64</v>
      </c>
      <c r="B48" s="140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7">
        <f>SUM(C48:K48)</f>
        <v>0</v>
      </c>
      <c r="N48" s="65" t="s">
        <v>65</v>
      </c>
      <c r="S48" s="70" t="s">
        <v>66</v>
      </c>
    </row>
    <row r="49" spans="1:13" x14ac:dyDescent="0.2">
      <c r="A49" s="139" t="s">
        <v>16</v>
      </c>
      <c r="B49" s="140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7">
        <f>SUM(C49:K49)</f>
        <v>0</v>
      </c>
    </row>
    <row r="50" spans="1:13" x14ac:dyDescent="0.2">
      <c r="A50" s="139" t="s">
        <v>59</v>
      </c>
      <c r="B50" s="140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7">
        <f>SUM(C50:K50)</f>
        <v>0</v>
      </c>
    </row>
    <row r="51" spans="1:13" x14ac:dyDescent="0.2">
      <c r="A51" s="118"/>
      <c r="B51" s="119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7">
        <f t="shared" ref="M51:M55" si="15">SUM(C51:K51)</f>
        <v>0</v>
      </c>
    </row>
    <row r="52" spans="1:13" x14ac:dyDescent="0.2">
      <c r="A52" s="121" t="s">
        <v>73</v>
      </c>
      <c r="B52" s="116" t="s">
        <v>96</v>
      </c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7">
        <f t="shared" si="15"/>
        <v>0</v>
      </c>
    </row>
    <row r="53" spans="1:13" x14ac:dyDescent="0.2">
      <c r="A53" s="104" t="s">
        <v>74</v>
      </c>
      <c r="B53" s="116" t="s">
        <v>96</v>
      </c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7">
        <f t="shared" si="15"/>
        <v>0</v>
      </c>
    </row>
    <row r="54" spans="1:13" x14ac:dyDescent="0.2">
      <c r="A54" s="121" t="s">
        <v>75</v>
      </c>
      <c r="B54" s="116" t="s">
        <v>96</v>
      </c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7">
        <f t="shared" si="15"/>
        <v>0</v>
      </c>
    </row>
    <row r="55" spans="1:13" x14ac:dyDescent="0.2">
      <c r="A55" s="104" t="s">
        <v>76</v>
      </c>
      <c r="B55" s="116" t="s">
        <v>96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7">
        <f t="shared" si="15"/>
        <v>0</v>
      </c>
    </row>
    <row r="56" spans="1:13" ht="12" customHeight="1" x14ac:dyDescent="0.2">
      <c r="A56" s="124"/>
      <c r="B56" s="125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7">
        <f>SUM(C56:K56)</f>
        <v>0</v>
      </c>
    </row>
    <row r="57" spans="1:13" ht="12" customHeight="1" x14ac:dyDescent="0.2">
      <c r="A57" s="145" t="s">
        <v>23</v>
      </c>
      <c r="B57" s="146"/>
      <c r="C57" s="126">
        <f>SUM(C48:C56)</f>
        <v>0</v>
      </c>
      <c r="D57" s="126"/>
      <c r="E57" s="126">
        <f>SUM(E48:E56)</f>
        <v>0</v>
      </c>
      <c r="F57" s="126"/>
      <c r="G57" s="126">
        <f>SUM(G48:G56)</f>
        <v>0</v>
      </c>
      <c r="H57" s="126"/>
      <c r="I57" s="126">
        <f>SUM(I48:I56)</f>
        <v>0</v>
      </c>
      <c r="J57" s="126"/>
      <c r="K57" s="126">
        <f>SUM(K48:K56)</f>
        <v>0</v>
      </c>
      <c r="L57" s="126"/>
      <c r="M57" s="107">
        <f>SUM(C57:K57)</f>
        <v>0</v>
      </c>
    </row>
    <row r="58" spans="1:13" x14ac:dyDescent="0.2">
      <c r="A58" s="134" t="s">
        <v>32</v>
      </c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6"/>
    </row>
    <row r="59" spans="1:13" x14ac:dyDescent="0.2">
      <c r="A59" s="132" t="s">
        <v>2</v>
      </c>
      <c r="B59" s="133"/>
      <c r="C59" s="108">
        <f>C47+C57</f>
        <v>0</v>
      </c>
      <c r="D59" s="108"/>
      <c r="E59" s="108">
        <f>E47+E57</f>
        <v>0</v>
      </c>
      <c r="F59" s="108"/>
      <c r="G59" s="108">
        <f>G47+G57</f>
        <v>0</v>
      </c>
      <c r="H59" s="108"/>
      <c r="I59" s="108">
        <f>I47+I57</f>
        <v>0</v>
      </c>
      <c r="J59" s="108"/>
      <c r="K59" s="108">
        <f>K47+K57</f>
        <v>0</v>
      </c>
      <c r="L59" s="108"/>
      <c r="M59" s="107">
        <f>SUM(C59:K59)</f>
        <v>0</v>
      </c>
    </row>
    <row r="60" spans="1:13" x14ac:dyDescent="0.2">
      <c r="A60" s="132" t="s">
        <v>60</v>
      </c>
      <c r="B60" s="133"/>
      <c r="C60" s="127">
        <v>0.56499999999999995</v>
      </c>
      <c r="D60" s="127"/>
      <c r="E60" s="127">
        <v>0.56499999999999995</v>
      </c>
      <c r="F60" s="127"/>
      <c r="G60" s="127">
        <v>0.56499999999999995</v>
      </c>
      <c r="H60" s="127"/>
      <c r="I60" s="127">
        <v>0.56499999999999995</v>
      </c>
      <c r="J60" s="127"/>
      <c r="K60" s="127">
        <v>0.56499999999999995</v>
      </c>
      <c r="L60" s="127"/>
      <c r="M60" s="107"/>
    </row>
    <row r="61" spans="1:13" x14ac:dyDescent="0.2">
      <c r="A61" s="132" t="s">
        <v>24</v>
      </c>
      <c r="B61" s="133"/>
      <c r="C61" s="108">
        <f>C47*C60</f>
        <v>0</v>
      </c>
      <c r="D61" s="108"/>
      <c r="E61" s="108">
        <f t="shared" ref="E61:K61" si="16">E47*E60</f>
        <v>0</v>
      </c>
      <c r="F61" s="108"/>
      <c r="G61" s="108">
        <f t="shared" si="16"/>
        <v>0</v>
      </c>
      <c r="H61" s="108"/>
      <c r="I61" s="108">
        <f t="shared" si="16"/>
        <v>0</v>
      </c>
      <c r="J61" s="108"/>
      <c r="K61" s="108">
        <f t="shared" si="16"/>
        <v>0</v>
      </c>
      <c r="L61" s="108"/>
      <c r="M61" s="107">
        <f>SUM(C61:K61)</f>
        <v>0</v>
      </c>
    </row>
    <row r="62" spans="1:13" x14ac:dyDescent="0.2">
      <c r="A62" s="134" t="s">
        <v>33</v>
      </c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6"/>
    </row>
    <row r="63" spans="1:13" ht="13.5" thickBot="1" x14ac:dyDescent="0.25">
      <c r="A63" s="137" t="s">
        <v>3</v>
      </c>
      <c r="B63" s="138"/>
      <c r="C63" s="128">
        <f>C59+C61</f>
        <v>0</v>
      </c>
      <c r="D63" s="128"/>
      <c r="E63" s="128">
        <f t="shared" ref="E63:M63" si="17">E59+E61</f>
        <v>0</v>
      </c>
      <c r="F63" s="128"/>
      <c r="G63" s="128">
        <f t="shared" si="17"/>
        <v>0</v>
      </c>
      <c r="H63" s="128"/>
      <c r="I63" s="128">
        <f t="shared" si="17"/>
        <v>0</v>
      </c>
      <c r="J63" s="128"/>
      <c r="K63" s="128">
        <f t="shared" si="17"/>
        <v>0</v>
      </c>
      <c r="L63" s="128"/>
      <c r="M63" s="129">
        <f t="shared" si="17"/>
        <v>0</v>
      </c>
    </row>
    <row r="64" spans="1:13" ht="13.5" thickTop="1" x14ac:dyDescent="0.2"/>
    <row r="66" spans="1:1" x14ac:dyDescent="0.2">
      <c r="A66" s="66" t="s">
        <v>70</v>
      </c>
    </row>
    <row r="67" spans="1:1" x14ac:dyDescent="0.2">
      <c r="A67" s="1" t="s">
        <v>19</v>
      </c>
    </row>
    <row r="68" spans="1:1" x14ac:dyDescent="0.2">
      <c r="A68" s="1" t="s">
        <v>20</v>
      </c>
    </row>
    <row r="69" spans="1:1" x14ac:dyDescent="0.2">
      <c r="A69" s="67" t="s">
        <v>97</v>
      </c>
    </row>
  </sheetData>
  <mergeCells count="37">
    <mergeCell ref="A1:M1"/>
    <mergeCell ref="A2:B3"/>
    <mergeCell ref="C2:C3"/>
    <mergeCell ref="E2:E3"/>
    <mergeCell ref="G2:G3"/>
    <mergeCell ref="I2:I3"/>
    <mergeCell ref="K2:K3"/>
    <mergeCell ref="M2:M3"/>
    <mergeCell ref="A34:M34"/>
    <mergeCell ref="A4:M4"/>
    <mergeCell ref="A13:B13"/>
    <mergeCell ref="A16:M16"/>
    <mergeCell ref="A25:B25"/>
    <mergeCell ref="A27:M27"/>
    <mergeCell ref="A28:B28"/>
    <mergeCell ref="A29:B29"/>
    <mergeCell ref="A30:B30"/>
    <mergeCell ref="A31:B31"/>
    <mergeCell ref="A32:M32"/>
    <mergeCell ref="A33:B33"/>
    <mergeCell ref="A58:M58"/>
    <mergeCell ref="A35:B35"/>
    <mergeCell ref="A37:B37"/>
    <mergeCell ref="A38:B38"/>
    <mergeCell ref="A44:B44"/>
    <mergeCell ref="A45:B45"/>
    <mergeCell ref="A46:M46"/>
    <mergeCell ref="A47:B47"/>
    <mergeCell ref="A48:B48"/>
    <mergeCell ref="A49:B49"/>
    <mergeCell ref="A50:B50"/>
    <mergeCell ref="A57:B57"/>
    <mergeCell ref="A59:B59"/>
    <mergeCell ref="A60:B60"/>
    <mergeCell ref="A61:B61"/>
    <mergeCell ref="A62:M62"/>
    <mergeCell ref="A63:B63"/>
  </mergeCells>
  <conditionalFormatting sqref="C48:M48">
    <cfRule type="cellIs" dxfId="1" priority="1" operator="greaterThanOrEqual">
      <formula>50000</formula>
    </cfRule>
  </conditionalFormatting>
  <hyperlinks>
    <hyperlink ref="S48" r:id="rId1" location="201111011356" xr:uid="{E1DC7049-6DC0-44EE-9C23-24897620C612}"/>
  </hyperlinks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workbookViewId="0">
      <selection activeCell="C5" sqref="C5"/>
    </sheetView>
  </sheetViews>
  <sheetFormatPr defaultRowHeight="12.75" x14ac:dyDescent="0.2"/>
  <cols>
    <col min="1" max="1" width="32.7109375" style="19" customWidth="1"/>
    <col min="2" max="2" width="18" style="19" customWidth="1"/>
    <col min="3" max="3" width="15.85546875" style="19" customWidth="1"/>
    <col min="4" max="4" width="13.7109375" style="19" customWidth="1"/>
    <col min="5" max="5" width="19.7109375" style="19" customWidth="1"/>
    <col min="6" max="6" width="9.140625" style="19"/>
    <col min="7" max="7" width="13.7109375" customWidth="1"/>
    <col min="8" max="8" width="16" customWidth="1"/>
    <col min="9" max="9" width="15.28515625" customWidth="1"/>
  </cols>
  <sheetData>
    <row r="1" spans="1:9" ht="30" customHeight="1" x14ac:dyDescent="0.2">
      <c r="A1" s="160" t="s">
        <v>41</v>
      </c>
      <c r="B1" s="161"/>
      <c r="C1" s="161"/>
      <c r="D1" s="161"/>
      <c r="E1" s="162"/>
      <c r="F1" s="10"/>
    </row>
    <row r="2" spans="1:9" ht="30.75" thickBot="1" x14ac:dyDescent="0.25">
      <c r="A2" s="163" t="s">
        <v>42</v>
      </c>
      <c r="B2" s="164"/>
      <c r="C2" s="164"/>
      <c r="D2" s="164"/>
      <c r="E2" s="165"/>
      <c r="F2" s="10"/>
    </row>
    <row r="3" spans="1:9" ht="15.75" thickTop="1" x14ac:dyDescent="0.2">
      <c r="A3" s="166"/>
      <c r="B3" s="167"/>
      <c r="C3" s="167"/>
      <c r="D3" s="167"/>
      <c r="E3" s="168"/>
      <c r="F3" s="11"/>
      <c r="G3" s="20" t="s">
        <v>17</v>
      </c>
      <c r="H3" s="21" t="s">
        <v>17</v>
      </c>
      <c r="I3" s="22" t="s">
        <v>17</v>
      </c>
    </row>
    <row r="4" spans="1:9" ht="27.95" customHeight="1" x14ac:dyDescent="0.2">
      <c r="A4" s="12" t="s">
        <v>14</v>
      </c>
      <c r="B4" s="13" t="s">
        <v>43</v>
      </c>
      <c r="C4" s="14" t="s">
        <v>44</v>
      </c>
      <c r="D4" s="15" t="s">
        <v>45</v>
      </c>
      <c r="E4" s="16" t="s">
        <v>46</v>
      </c>
      <c r="F4" s="17"/>
      <c r="G4" s="23">
        <v>0.03</v>
      </c>
      <c r="H4" s="24">
        <v>0.04</v>
      </c>
      <c r="I4" s="25">
        <v>0.05</v>
      </c>
    </row>
    <row r="5" spans="1:9" ht="14.25" x14ac:dyDescent="0.2">
      <c r="A5" s="80"/>
      <c r="B5" s="81"/>
      <c r="C5" s="82"/>
      <c r="D5" s="82"/>
      <c r="E5" s="76" t="str">
        <f>IF(C5=0," ",(B5/C5)*D5)</f>
        <v xml:space="preserve"> </v>
      </c>
      <c r="F5" s="18"/>
      <c r="G5" s="78">
        <f>ROUND(B5+(B5*$G$4),0)</f>
        <v>0</v>
      </c>
      <c r="H5" s="78">
        <f>ROUND(B5+(B5*$H$4),0)</f>
        <v>0</v>
      </c>
      <c r="I5" s="78">
        <f>ROUND(B5+(B5*$I$4),0)</f>
        <v>0</v>
      </c>
    </row>
    <row r="6" spans="1:9" ht="14.25" x14ac:dyDescent="0.2">
      <c r="A6" s="80"/>
      <c r="B6" s="81"/>
      <c r="C6" s="82"/>
      <c r="D6" s="82"/>
      <c r="E6" s="76" t="str">
        <f t="shared" ref="E6:E14" si="0">IF(C6=0," ",(B6/C6)*D6)</f>
        <v xml:space="preserve"> </v>
      </c>
      <c r="F6" s="18"/>
      <c r="G6" s="78">
        <f t="shared" ref="G6:G13" si="1">ROUND(B6+(B6*$G$4),0)</f>
        <v>0</v>
      </c>
      <c r="H6" s="78">
        <f t="shared" ref="H6:H14" si="2">ROUND(B6+(B6*$H$4),0)</f>
        <v>0</v>
      </c>
      <c r="I6" s="78">
        <f t="shared" ref="I6:I14" si="3">ROUND(B6+(B6*$I$4),0)</f>
        <v>0</v>
      </c>
    </row>
    <row r="7" spans="1:9" ht="14.25" x14ac:dyDescent="0.2">
      <c r="A7" s="80"/>
      <c r="B7" s="81"/>
      <c r="C7" s="82"/>
      <c r="D7" s="82"/>
      <c r="E7" s="76" t="str">
        <f t="shared" si="0"/>
        <v xml:space="preserve"> </v>
      </c>
      <c r="F7" s="18"/>
      <c r="G7" s="78">
        <f t="shared" si="1"/>
        <v>0</v>
      </c>
      <c r="H7" s="78">
        <f t="shared" si="2"/>
        <v>0</v>
      </c>
      <c r="I7" s="78">
        <f t="shared" si="3"/>
        <v>0</v>
      </c>
    </row>
    <row r="8" spans="1:9" ht="14.25" x14ac:dyDescent="0.2">
      <c r="A8" s="80"/>
      <c r="B8" s="81"/>
      <c r="C8" s="82"/>
      <c r="D8" s="82"/>
      <c r="E8" s="76" t="str">
        <f t="shared" si="0"/>
        <v xml:space="preserve"> </v>
      </c>
      <c r="F8" s="18"/>
      <c r="G8" s="78">
        <f t="shared" si="1"/>
        <v>0</v>
      </c>
      <c r="H8" s="78">
        <f t="shared" si="2"/>
        <v>0</v>
      </c>
      <c r="I8" s="78">
        <f t="shared" si="3"/>
        <v>0</v>
      </c>
    </row>
    <row r="9" spans="1:9" ht="14.25" x14ac:dyDescent="0.2">
      <c r="A9" s="80"/>
      <c r="B9" s="81"/>
      <c r="C9" s="82"/>
      <c r="D9" s="82"/>
      <c r="E9" s="76" t="str">
        <f t="shared" si="0"/>
        <v xml:space="preserve"> </v>
      </c>
      <c r="F9" s="18"/>
      <c r="G9" s="78">
        <f t="shared" si="1"/>
        <v>0</v>
      </c>
      <c r="H9" s="78">
        <f t="shared" si="2"/>
        <v>0</v>
      </c>
      <c r="I9" s="78">
        <f t="shared" si="3"/>
        <v>0</v>
      </c>
    </row>
    <row r="10" spans="1:9" ht="14.25" x14ac:dyDescent="0.2">
      <c r="A10" s="80"/>
      <c r="B10" s="81"/>
      <c r="C10" s="82"/>
      <c r="D10" s="82"/>
      <c r="E10" s="76" t="str">
        <f t="shared" si="0"/>
        <v xml:space="preserve"> </v>
      </c>
      <c r="F10" s="18"/>
      <c r="G10" s="78">
        <f t="shared" si="1"/>
        <v>0</v>
      </c>
      <c r="H10" s="78">
        <f t="shared" si="2"/>
        <v>0</v>
      </c>
      <c r="I10" s="78">
        <f t="shared" si="3"/>
        <v>0</v>
      </c>
    </row>
    <row r="11" spans="1:9" ht="14.25" x14ac:dyDescent="0.2">
      <c r="A11" s="80"/>
      <c r="B11" s="81"/>
      <c r="C11" s="82"/>
      <c r="D11" s="82"/>
      <c r="E11" s="76" t="str">
        <f t="shared" si="0"/>
        <v xml:space="preserve"> </v>
      </c>
      <c r="F11" s="18"/>
      <c r="G11" s="78">
        <f t="shared" si="1"/>
        <v>0</v>
      </c>
      <c r="H11" s="78">
        <f t="shared" si="2"/>
        <v>0</v>
      </c>
      <c r="I11" s="78">
        <f t="shared" si="3"/>
        <v>0</v>
      </c>
    </row>
    <row r="12" spans="1:9" ht="14.25" x14ac:dyDescent="0.2">
      <c r="A12" s="80"/>
      <c r="B12" s="81"/>
      <c r="C12" s="82"/>
      <c r="D12" s="82"/>
      <c r="E12" s="76" t="str">
        <f t="shared" si="0"/>
        <v xml:space="preserve"> </v>
      </c>
      <c r="F12" s="18"/>
      <c r="G12" s="78">
        <f t="shared" si="1"/>
        <v>0</v>
      </c>
      <c r="H12" s="78">
        <f t="shared" si="2"/>
        <v>0</v>
      </c>
      <c r="I12" s="78">
        <f t="shared" si="3"/>
        <v>0</v>
      </c>
    </row>
    <row r="13" spans="1:9" ht="14.25" x14ac:dyDescent="0.2">
      <c r="A13" s="80"/>
      <c r="B13" s="81"/>
      <c r="C13" s="82"/>
      <c r="D13" s="82"/>
      <c r="E13" s="76" t="str">
        <f t="shared" si="0"/>
        <v xml:space="preserve"> </v>
      </c>
      <c r="F13" s="18"/>
      <c r="G13" s="78">
        <f t="shared" si="1"/>
        <v>0</v>
      </c>
      <c r="H13" s="78">
        <f t="shared" si="2"/>
        <v>0</v>
      </c>
      <c r="I13" s="78">
        <f t="shared" si="3"/>
        <v>0</v>
      </c>
    </row>
    <row r="14" spans="1:9" ht="15" thickBot="1" x14ac:dyDescent="0.25">
      <c r="A14" s="83"/>
      <c r="B14" s="84"/>
      <c r="C14" s="85"/>
      <c r="D14" s="85"/>
      <c r="E14" s="77" t="str">
        <f t="shared" si="0"/>
        <v xml:space="preserve"> </v>
      </c>
      <c r="F14" s="18"/>
      <c r="G14" s="79">
        <f>ROUND(B14+(B14*$G$4),0)</f>
        <v>0</v>
      </c>
      <c r="H14" s="79">
        <f t="shared" si="2"/>
        <v>0</v>
      </c>
      <c r="I14" s="79">
        <f t="shared" si="3"/>
        <v>0</v>
      </c>
    </row>
    <row r="15" spans="1:9" ht="13.5" thickTop="1" x14ac:dyDescent="0.2"/>
  </sheetData>
  <protectedRanges>
    <protectedRange sqref="J1:AI15 A16:AI90" name="Range2"/>
    <protectedRange sqref="A16:L75" name="Range1"/>
  </protectedRanges>
  <mergeCells count="2">
    <mergeCell ref="A1:E1"/>
    <mergeCell ref="A2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M21"/>
  <sheetViews>
    <sheetView zoomScaleNormal="100" workbookViewId="0">
      <selection activeCell="M22" sqref="M22"/>
    </sheetView>
  </sheetViews>
  <sheetFormatPr defaultRowHeight="12.75" x14ac:dyDescent="0.2"/>
  <cols>
    <col min="1" max="1" width="9.7109375" customWidth="1"/>
    <col min="2" max="2" width="2" customWidth="1"/>
    <col min="3" max="3" width="9.7109375" customWidth="1"/>
    <col min="4" max="4" width="7.7109375" style="2" customWidth="1"/>
    <col min="5" max="5" width="11.28515625" style="2" bestFit="1" customWidth="1"/>
    <col min="6" max="6" width="11.28515625" style="2" customWidth="1"/>
    <col min="7" max="7" width="8.7109375" style="26" bestFit="1" customWidth="1"/>
    <col min="8" max="8" width="13.28515625" style="1" bestFit="1" customWidth="1"/>
    <col min="9" max="9" width="12.140625" customWidth="1"/>
    <col min="251" max="251" width="9.7109375" customWidth="1"/>
    <col min="252" max="252" width="2" customWidth="1"/>
    <col min="253" max="253" width="9.7109375" customWidth="1"/>
    <col min="254" max="254" width="7.7109375" customWidth="1"/>
    <col min="255" max="255" width="11.28515625" bestFit="1" customWidth="1"/>
    <col min="256" max="256" width="11.28515625" customWidth="1"/>
    <col min="257" max="257" width="15.85546875" customWidth="1"/>
    <col min="258" max="258" width="8.7109375" bestFit="1" customWidth="1"/>
    <col min="259" max="259" width="13.28515625" bestFit="1" customWidth="1"/>
    <col min="260" max="260" width="12.140625" customWidth="1"/>
    <col min="261" max="261" width="10.28515625" bestFit="1" customWidth="1"/>
    <col min="262" max="262" width="20.7109375" customWidth="1"/>
    <col min="263" max="264" width="9.140625" customWidth="1"/>
    <col min="507" max="507" width="9.7109375" customWidth="1"/>
    <col min="508" max="508" width="2" customWidth="1"/>
    <col min="509" max="509" width="9.7109375" customWidth="1"/>
    <col min="510" max="510" width="7.7109375" customWidth="1"/>
    <col min="511" max="511" width="11.28515625" bestFit="1" customWidth="1"/>
    <col min="512" max="512" width="11.28515625" customWidth="1"/>
    <col min="513" max="513" width="15.85546875" customWidth="1"/>
    <col min="514" max="514" width="8.7109375" bestFit="1" customWidth="1"/>
    <col min="515" max="515" width="13.28515625" bestFit="1" customWidth="1"/>
    <col min="516" max="516" width="12.140625" customWidth="1"/>
    <col min="517" max="517" width="10.28515625" bestFit="1" customWidth="1"/>
    <col min="518" max="518" width="20.7109375" customWidth="1"/>
    <col min="519" max="520" width="9.140625" customWidth="1"/>
    <col min="763" max="763" width="9.7109375" customWidth="1"/>
    <col min="764" max="764" width="2" customWidth="1"/>
    <col min="765" max="765" width="9.7109375" customWidth="1"/>
    <col min="766" max="766" width="7.7109375" customWidth="1"/>
    <col min="767" max="767" width="11.28515625" bestFit="1" customWidth="1"/>
    <col min="768" max="768" width="11.28515625" customWidth="1"/>
    <col min="769" max="769" width="15.85546875" customWidth="1"/>
    <col min="770" max="770" width="8.7109375" bestFit="1" customWidth="1"/>
    <col min="771" max="771" width="13.28515625" bestFit="1" customWidth="1"/>
    <col min="772" max="772" width="12.140625" customWidth="1"/>
    <col min="773" max="773" width="10.28515625" bestFit="1" customWidth="1"/>
    <col min="774" max="774" width="20.7109375" customWidth="1"/>
    <col min="775" max="776" width="9.140625" customWidth="1"/>
    <col min="1019" max="1019" width="9.7109375" customWidth="1"/>
    <col min="1020" max="1020" width="2" customWidth="1"/>
    <col min="1021" max="1021" width="9.7109375" customWidth="1"/>
    <col min="1022" max="1022" width="7.7109375" customWidth="1"/>
    <col min="1023" max="1023" width="11.28515625" bestFit="1" customWidth="1"/>
    <col min="1024" max="1024" width="11.28515625" customWidth="1"/>
    <col min="1025" max="1025" width="15.85546875" customWidth="1"/>
    <col min="1026" max="1026" width="8.7109375" bestFit="1" customWidth="1"/>
    <col min="1027" max="1027" width="13.28515625" bestFit="1" customWidth="1"/>
    <col min="1028" max="1028" width="12.140625" customWidth="1"/>
    <col min="1029" max="1029" width="10.28515625" bestFit="1" customWidth="1"/>
    <col min="1030" max="1030" width="20.7109375" customWidth="1"/>
    <col min="1031" max="1032" width="9.140625" customWidth="1"/>
    <col min="1275" max="1275" width="9.7109375" customWidth="1"/>
    <col min="1276" max="1276" width="2" customWidth="1"/>
    <col min="1277" max="1277" width="9.7109375" customWidth="1"/>
    <col min="1278" max="1278" width="7.7109375" customWidth="1"/>
    <col min="1279" max="1279" width="11.28515625" bestFit="1" customWidth="1"/>
    <col min="1280" max="1280" width="11.28515625" customWidth="1"/>
    <col min="1281" max="1281" width="15.85546875" customWidth="1"/>
    <col min="1282" max="1282" width="8.7109375" bestFit="1" customWidth="1"/>
    <col min="1283" max="1283" width="13.28515625" bestFit="1" customWidth="1"/>
    <col min="1284" max="1284" width="12.140625" customWidth="1"/>
    <col min="1285" max="1285" width="10.28515625" bestFit="1" customWidth="1"/>
    <col min="1286" max="1286" width="20.7109375" customWidth="1"/>
    <col min="1287" max="1288" width="9.140625" customWidth="1"/>
    <col min="1531" max="1531" width="9.7109375" customWidth="1"/>
    <col min="1532" max="1532" width="2" customWidth="1"/>
    <col min="1533" max="1533" width="9.7109375" customWidth="1"/>
    <col min="1534" max="1534" width="7.7109375" customWidth="1"/>
    <col min="1535" max="1535" width="11.28515625" bestFit="1" customWidth="1"/>
    <col min="1536" max="1536" width="11.28515625" customWidth="1"/>
    <col min="1537" max="1537" width="15.85546875" customWidth="1"/>
    <col min="1538" max="1538" width="8.7109375" bestFit="1" customWidth="1"/>
    <col min="1539" max="1539" width="13.28515625" bestFit="1" customWidth="1"/>
    <col min="1540" max="1540" width="12.140625" customWidth="1"/>
    <col min="1541" max="1541" width="10.28515625" bestFit="1" customWidth="1"/>
    <col min="1542" max="1542" width="20.7109375" customWidth="1"/>
    <col min="1543" max="1544" width="9.140625" customWidth="1"/>
    <col min="1787" max="1787" width="9.7109375" customWidth="1"/>
    <col min="1788" max="1788" width="2" customWidth="1"/>
    <col min="1789" max="1789" width="9.7109375" customWidth="1"/>
    <col min="1790" max="1790" width="7.7109375" customWidth="1"/>
    <col min="1791" max="1791" width="11.28515625" bestFit="1" customWidth="1"/>
    <col min="1792" max="1792" width="11.28515625" customWidth="1"/>
    <col min="1793" max="1793" width="15.85546875" customWidth="1"/>
    <col min="1794" max="1794" width="8.7109375" bestFit="1" customWidth="1"/>
    <col min="1795" max="1795" width="13.28515625" bestFit="1" customWidth="1"/>
    <col min="1796" max="1796" width="12.140625" customWidth="1"/>
    <col min="1797" max="1797" width="10.28515625" bestFit="1" customWidth="1"/>
    <col min="1798" max="1798" width="20.7109375" customWidth="1"/>
    <col min="1799" max="1800" width="9.140625" customWidth="1"/>
    <col min="2043" max="2043" width="9.7109375" customWidth="1"/>
    <col min="2044" max="2044" width="2" customWidth="1"/>
    <col min="2045" max="2045" width="9.7109375" customWidth="1"/>
    <col min="2046" max="2046" width="7.7109375" customWidth="1"/>
    <col min="2047" max="2047" width="11.28515625" bestFit="1" customWidth="1"/>
    <col min="2048" max="2048" width="11.28515625" customWidth="1"/>
    <col min="2049" max="2049" width="15.85546875" customWidth="1"/>
    <col min="2050" max="2050" width="8.7109375" bestFit="1" customWidth="1"/>
    <col min="2051" max="2051" width="13.28515625" bestFit="1" customWidth="1"/>
    <col min="2052" max="2052" width="12.140625" customWidth="1"/>
    <col min="2053" max="2053" width="10.28515625" bestFit="1" customWidth="1"/>
    <col min="2054" max="2054" width="20.7109375" customWidth="1"/>
    <col min="2055" max="2056" width="9.140625" customWidth="1"/>
    <col min="2299" max="2299" width="9.7109375" customWidth="1"/>
    <col min="2300" max="2300" width="2" customWidth="1"/>
    <col min="2301" max="2301" width="9.7109375" customWidth="1"/>
    <col min="2302" max="2302" width="7.7109375" customWidth="1"/>
    <col min="2303" max="2303" width="11.28515625" bestFit="1" customWidth="1"/>
    <col min="2304" max="2304" width="11.28515625" customWidth="1"/>
    <col min="2305" max="2305" width="15.85546875" customWidth="1"/>
    <col min="2306" max="2306" width="8.7109375" bestFit="1" customWidth="1"/>
    <col min="2307" max="2307" width="13.28515625" bestFit="1" customWidth="1"/>
    <col min="2308" max="2308" width="12.140625" customWidth="1"/>
    <col min="2309" max="2309" width="10.28515625" bestFit="1" customWidth="1"/>
    <col min="2310" max="2310" width="20.7109375" customWidth="1"/>
    <col min="2311" max="2312" width="9.140625" customWidth="1"/>
    <col min="2555" max="2555" width="9.7109375" customWidth="1"/>
    <col min="2556" max="2556" width="2" customWidth="1"/>
    <col min="2557" max="2557" width="9.7109375" customWidth="1"/>
    <col min="2558" max="2558" width="7.7109375" customWidth="1"/>
    <col min="2559" max="2559" width="11.28515625" bestFit="1" customWidth="1"/>
    <col min="2560" max="2560" width="11.28515625" customWidth="1"/>
    <col min="2561" max="2561" width="15.85546875" customWidth="1"/>
    <col min="2562" max="2562" width="8.7109375" bestFit="1" customWidth="1"/>
    <col min="2563" max="2563" width="13.28515625" bestFit="1" customWidth="1"/>
    <col min="2564" max="2564" width="12.140625" customWidth="1"/>
    <col min="2565" max="2565" width="10.28515625" bestFit="1" customWidth="1"/>
    <col min="2566" max="2566" width="20.7109375" customWidth="1"/>
    <col min="2567" max="2568" width="9.140625" customWidth="1"/>
    <col min="2811" max="2811" width="9.7109375" customWidth="1"/>
    <col min="2812" max="2812" width="2" customWidth="1"/>
    <col min="2813" max="2813" width="9.7109375" customWidth="1"/>
    <col min="2814" max="2814" width="7.7109375" customWidth="1"/>
    <col min="2815" max="2815" width="11.28515625" bestFit="1" customWidth="1"/>
    <col min="2816" max="2816" width="11.28515625" customWidth="1"/>
    <col min="2817" max="2817" width="15.85546875" customWidth="1"/>
    <col min="2818" max="2818" width="8.7109375" bestFit="1" customWidth="1"/>
    <col min="2819" max="2819" width="13.28515625" bestFit="1" customWidth="1"/>
    <col min="2820" max="2820" width="12.140625" customWidth="1"/>
    <col min="2821" max="2821" width="10.28515625" bestFit="1" customWidth="1"/>
    <col min="2822" max="2822" width="20.7109375" customWidth="1"/>
    <col min="2823" max="2824" width="9.140625" customWidth="1"/>
    <col min="3067" max="3067" width="9.7109375" customWidth="1"/>
    <col min="3068" max="3068" width="2" customWidth="1"/>
    <col min="3069" max="3069" width="9.7109375" customWidth="1"/>
    <col min="3070" max="3070" width="7.7109375" customWidth="1"/>
    <col min="3071" max="3071" width="11.28515625" bestFit="1" customWidth="1"/>
    <col min="3072" max="3072" width="11.28515625" customWidth="1"/>
    <col min="3073" max="3073" width="15.85546875" customWidth="1"/>
    <col min="3074" max="3074" width="8.7109375" bestFit="1" customWidth="1"/>
    <col min="3075" max="3075" width="13.28515625" bestFit="1" customWidth="1"/>
    <col min="3076" max="3076" width="12.140625" customWidth="1"/>
    <col min="3077" max="3077" width="10.28515625" bestFit="1" customWidth="1"/>
    <col min="3078" max="3078" width="20.7109375" customWidth="1"/>
    <col min="3079" max="3080" width="9.140625" customWidth="1"/>
    <col min="3323" max="3323" width="9.7109375" customWidth="1"/>
    <col min="3324" max="3324" width="2" customWidth="1"/>
    <col min="3325" max="3325" width="9.7109375" customWidth="1"/>
    <col min="3326" max="3326" width="7.7109375" customWidth="1"/>
    <col min="3327" max="3327" width="11.28515625" bestFit="1" customWidth="1"/>
    <col min="3328" max="3328" width="11.28515625" customWidth="1"/>
    <col min="3329" max="3329" width="15.85546875" customWidth="1"/>
    <col min="3330" max="3330" width="8.7109375" bestFit="1" customWidth="1"/>
    <col min="3331" max="3331" width="13.28515625" bestFit="1" customWidth="1"/>
    <col min="3332" max="3332" width="12.140625" customWidth="1"/>
    <col min="3333" max="3333" width="10.28515625" bestFit="1" customWidth="1"/>
    <col min="3334" max="3334" width="20.7109375" customWidth="1"/>
    <col min="3335" max="3336" width="9.140625" customWidth="1"/>
    <col min="3579" max="3579" width="9.7109375" customWidth="1"/>
    <col min="3580" max="3580" width="2" customWidth="1"/>
    <col min="3581" max="3581" width="9.7109375" customWidth="1"/>
    <col min="3582" max="3582" width="7.7109375" customWidth="1"/>
    <col min="3583" max="3583" width="11.28515625" bestFit="1" customWidth="1"/>
    <col min="3584" max="3584" width="11.28515625" customWidth="1"/>
    <col min="3585" max="3585" width="15.85546875" customWidth="1"/>
    <col min="3586" max="3586" width="8.7109375" bestFit="1" customWidth="1"/>
    <col min="3587" max="3587" width="13.28515625" bestFit="1" customWidth="1"/>
    <col min="3588" max="3588" width="12.140625" customWidth="1"/>
    <col min="3589" max="3589" width="10.28515625" bestFit="1" customWidth="1"/>
    <col min="3590" max="3590" width="20.7109375" customWidth="1"/>
    <col min="3591" max="3592" width="9.140625" customWidth="1"/>
    <col min="3835" max="3835" width="9.7109375" customWidth="1"/>
    <col min="3836" max="3836" width="2" customWidth="1"/>
    <col min="3837" max="3837" width="9.7109375" customWidth="1"/>
    <col min="3838" max="3838" width="7.7109375" customWidth="1"/>
    <col min="3839" max="3839" width="11.28515625" bestFit="1" customWidth="1"/>
    <col min="3840" max="3840" width="11.28515625" customWidth="1"/>
    <col min="3841" max="3841" width="15.85546875" customWidth="1"/>
    <col min="3842" max="3842" width="8.7109375" bestFit="1" customWidth="1"/>
    <col min="3843" max="3843" width="13.28515625" bestFit="1" customWidth="1"/>
    <col min="3844" max="3844" width="12.140625" customWidth="1"/>
    <col min="3845" max="3845" width="10.28515625" bestFit="1" customWidth="1"/>
    <col min="3846" max="3846" width="20.7109375" customWidth="1"/>
    <col min="3847" max="3848" width="9.140625" customWidth="1"/>
    <col min="4091" max="4091" width="9.7109375" customWidth="1"/>
    <col min="4092" max="4092" width="2" customWidth="1"/>
    <col min="4093" max="4093" width="9.7109375" customWidth="1"/>
    <col min="4094" max="4094" width="7.7109375" customWidth="1"/>
    <col min="4095" max="4095" width="11.28515625" bestFit="1" customWidth="1"/>
    <col min="4096" max="4096" width="11.28515625" customWidth="1"/>
    <col min="4097" max="4097" width="15.85546875" customWidth="1"/>
    <col min="4098" max="4098" width="8.7109375" bestFit="1" customWidth="1"/>
    <col min="4099" max="4099" width="13.28515625" bestFit="1" customWidth="1"/>
    <col min="4100" max="4100" width="12.140625" customWidth="1"/>
    <col min="4101" max="4101" width="10.28515625" bestFit="1" customWidth="1"/>
    <col min="4102" max="4102" width="20.7109375" customWidth="1"/>
    <col min="4103" max="4104" width="9.140625" customWidth="1"/>
    <col min="4347" max="4347" width="9.7109375" customWidth="1"/>
    <col min="4348" max="4348" width="2" customWidth="1"/>
    <col min="4349" max="4349" width="9.7109375" customWidth="1"/>
    <col min="4350" max="4350" width="7.7109375" customWidth="1"/>
    <col min="4351" max="4351" width="11.28515625" bestFit="1" customWidth="1"/>
    <col min="4352" max="4352" width="11.28515625" customWidth="1"/>
    <col min="4353" max="4353" width="15.85546875" customWidth="1"/>
    <col min="4354" max="4354" width="8.7109375" bestFit="1" customWidth="1"/>
    <col min="4355" max="4355" width="13.28515625" bestFit="1" customWidth="1"/>
    <col min="4356" max="4356" width="12.140625" customWidth="1"/>
    <col min="4357" max="4357" width="10.28515625" bestFit="1" customWidth="1"/>
    <col min="4358" max="4358" width="20.7109375" customWidth="1"/>
    <col min="4359" max="4360" width="9.140625" customWidth="1"/>
    <col min="4603" max="4603" width="9.7109375" customWidth="1"/>
    <col min="4604" max="4604" width="2" customWidth="1"/>
    <col min="4605" max="4605" width="9.7109375" customWidth="1"/>
    <col min="4606" max="4606" width="7.7109375" customWidth="1"/>
    <col min="4607" max="4607" width="11.28515625" bestFit="1" customWidth="1"/>
    <col min="4608" max="4608" width="11.28515625" customWidth="1"/>
    <col min="4609" max="4609" width="15.85546875" customWidth="1"/>
    <col min="4610" max="4610" width="8.7109375" bestFit="1" customWidth="1"/>
    <col min="4611" max="4611" width="13.28515625" bestFit="1" customWidth="1"/>
    <col min="4612" max="4612" width="12.140625" customWidth="1"/>
    <col min="4613" max="4613" width="10.28515625" bestFit="1" customWidth="1"/>
    <col min="4614" max="4614" width="20.7109375" customWidth="1"/>
    <col min="4615" max="4616" width="9.140625" customWidth="1"/>
    <col min="4859" max="4859" width="9.7109375" customWidth="1"/>
    <col min="4860" max="4860" width="2" customWidth="1"/>
    <col min="4861" max="4861" width="9.7109375" customWidth="1"/>
    <col min="4862" max="4862" width="7.7109375" customWidth="1"/>
    <col min="4863" max="4863" width="11.28515625" bestFit="1" customWidth="1"/>
    <col min="4864" max="4864" width="11.28515625" customWidth="1"/>
    <col min="4865" max="4865" width="15.85546875" customWidth="1"/>
    <col min="4866" max="4866" width="8.7109375" bestFit="1" customWidth="1"/>
    <col min="4867" max="4867" width="13.28515625" bestFit="1" customWidth="1"/>
    <col min="4868" max="4868" width="12.140625" customWidth="1"/>
    <col min="4869" max="4869" width="10.28515625" bestFit="1" customWidth="1"/>
    <col min="4870" max="4870" width="20.7109375" customWidth="1"/>
    <col min="4871" max="4872" width="9.140625" customWidth="1"/>
    <col min="5115" max="5115" width="9.7109375" customWidth="1"/>
    <col min="5116" max="5116" width="2" customWidth="1"/>
    <col min="5117" max="5117" width="9.7109375" customWidth="1"/>
    <col min="5118" max="5118" width="7.7109375" customWidth="1"/>
    <col min="5119" max="5119" width="11.28515625" bestFit="1" customWidth="1"/>
    <col min="5120" max="5120" width="11.28515625" customWidth="1"/>
    <col min="5121" max="5121" width="15.85546875" customWidth="1"/>
    <col min="5122" max="5122" width="8.7109375" bestFit="1" customWidth="1"/>
    <col min="5123" max="5123" width="13.28515625" bestFit="1" customWidth="1"/>
    <col min="5124" max="5124" width="12.140625" customWidth="1"/>
    <col min="5125" max="5125" width="10.28515625" bestFit="1" customWidth="1"/>
    <col min="5126" max="5126" width="20.7109375" customWidth="1"/>
    <col min="5127" max="5128" width="9.140625" customWidth="1"/>
    <col min="5371" max="5371" width="9.7109375" customWidth="1"/>
    <col min="5372" max="5372" width="2" customWidth="1"/>
    <col min="5373" max="5373" width="9.7109375" customWidth="1"/>
    <col min="5374" max="5374" width="7.7109375" customWidth="1"/>
    <col min="5375" max="5375" width="11.28515625" bestFit="1" customWidth="1"/>
    <col min="5376" max="5376" width="11.28515625" customWidth="1"/>
    <col min="5377" max="5377" width="15.85546875" customWidth="1"/>
    <col min="5378" max="5378" width="8.7109375" bestFit="1" customWidth="1"/>
    <col min="5379" max="5379" width="13.28515625" bestFit="1" customWidth="1"/>
    <col min="5380" max="5380" width="12.140625" customWidth="1"/>
    <col min="5381" max="5381" width="10.28515625" bestFit="1" customWidth="1"/>
    <col min="5382" max="5382" width="20.7109375" customWidth="1"/>
    <col min="5383" max="5384" width="9.140625" customWidth="1"/>
    <col min="5627" max="5627" width="9.7109375" customWidth="1"/>
    <col min="5628" max="5628" width="2" customWidth="1"/>
    <col min="5629" max="5629" width="9.7109375" customWidth="1"/>
    <col min="5630" max="5630" width="7.7109375" customWidth="1"/>
    <col min="5631" max="5631" width="11.28515625" bestFit="1" customWidth="1"/>
    <col min="5632" max="5632" width="11.28515625" customWidth="1"/>
    <col min="5633" max="5633" width="15.85546875" customWidth="1"/>
    <col min="5634" max="5634" width="8.7109375" bestFit="1" customWidth="1"/>
    <col min="5635" max="5635" width="13.28515625" bestFit="1" customWidth="1"/>
    <col min="5636" max="5636" width="12.140625" customWidth="1"/>
    <col min="5637" max="5637" width="10.28515625" bestFit="1" customWidth="1"/>
    <col min="5638" max="5638" width="20.7109375" customWidth="1"/>
    <col min="5639" max="5640" width="9.140625" customWidth="1"/>
    <col min="5883" max="5883" width="9.7109375" customWidth="1"/>
    <col min="5884" max="5884" width="2" customWidth="1"/>
    <col min="5885" max="5885" width="9.7109375" customWidth="1"/>
    <col min="5886" max="5886" width="7.7109375" customWidth="1"/>
    <col min="5887" max="5887" width="11.28515625" bestFit="1" customWidth="1"/>
    <col min="5888" max="5888" width="11.28515625" customWidth="1"/>
    <col min="5889" max="5889" width="15.85546875" customWidth="1"/>
    <col min="5890" max="5890" width="8.7109375" bestFit="1" customWidth="1"/>
    <col min="5891" max="5891" width="13.28515625" bestFit="1" customWidth="1"/>
    <col min="5892" max="5892" width="12.140625" customWidth="1"/>
    <col min="5893" max="5893" width="10.28515625" bestFit="1" customWidth="1"/>
    <col min="5894" max="5894" width="20.7109375" customWidth="1"/>
    <col min="5895" max="5896" width="9.140625" customWidth="1"/>
    <col min="6139" max="6139" width="9.7109375" customWidth="1"/>
    <col min="6140" max="6140" width="2" customWidth="1"/>
    <col min="6141" max="6141" width="9.7109375" customWidth="1"/>
    <col min="6142" max="6142" width="7.7109375" customWidth="1"/>
    <col min="6143" max="6143" width="11.28515625" bestFit="1" customWidth="1"/>
    <col min="6144" max="6144" width="11.28515625" customWidth="1"/>
    <col min="6145" max="6145" width="15.85546875" customWidth="1"/>
    <col min="6146" max="6146" width="8.7109375" bestFit="1" customWidth="1"/>
    <col min="6147" max="6147" width="13.28515625" bestFit="1" customWidth="1"/>
    <col min="6148" max="6148" width="12.140625" customWidth="1"/>
    <col min="6149" max="6149" width="10.28515625" bestFit="1" customWidth="1"/>
    <col min="6150" max="6150" width="20.7109375" customWidth="1"/>
    <col min="6151" max="6152" width="9.140625" customWidth="1"/>
    <col min="6395" max="6395" width="9.7109375" customWidth="1"/>
    <col min="6396" max="6396" width="2" customWidth="1"/>
    <col min="6397" max="6397" width="9.7109375" customWidth="1"/>
    <col min="6398" max="6398" width="7.7109375" customWidth="1"/>
    <col min="6399" max="6399" width="11.28515625" bestFit="1" customWidth="1"/>
    <col min="6400" max="6400" width="11.28515625" customWidth="1"/>
    <col min="6401" max="6401" width="15.85546875" customWidth="1"/>
    <col min="6402" max="6402" width="8.7109375" bestFit="1" customWidth="1"/>
    <col min="6403" max="6403" width="13.28515625" bestFit="1" customWidth="1"/>
    <col min="6404" max="6404" width="12.140625" customWidth="1"/>
    <col min="6405" max="6405" width="10.28515625" bestFit="1" customWidth="1"/>
    <col min="6406" max="6406" width="20.7109375" customWidth="1"/>
    <col min="6407" max="6408" width="9.140625" customWidth="1"/>
    <col min="6651" max="6651" width="9.7109375" customWidth="1"/>
    <col min="6652" max="6652" width="2" customWidth="1"/>
    <col min="6653" max="6653" width="9.7109375" customWidth="1"/>
    <col min="6654" max="6654" width="7.7109375" customWidth="1"/>
    <col min="6655" max="6655" width="11.28515625" bestFit="1" customWidth="1"/>
    <col min="6656" max="6656" width="11.28515625" customWidth="1"/>
    <col min="6657" max="6657" width="15.85546875" customWidth="1"/>
    <col min="6658" max="6658" width="8.7109375" bestFit="1" customWidth="1"/>
    <col min="6659" max="6659" width="13.28515625" bestFit="1" customWidth="1"/>
    <col min="6660" max="6660" width="12.140625" customWidth="1"/>
    <col min="6661" max="6661" width="10.28515625" bestFit="1" customWidth="1"/>
    <col min="6662" max="6662" width="20.7109375" customWidth="1"/>
    <col min="6663" max="6664" width="9.140625" customWidth="1"/>
    <col min="6907" max="6907" width="9.7109375" customWidth="1"/>
    <col min="6908" max="6908" width="2" customWidth="1"/>
    <col min="6909" max="6909" width="9.7109375" customWidth="1"/>
    <col min="6910" max="6910" width="7.7109375" customWidth="1"/>
    <col min="6911" max="6911" width="11.28515625" bestFit="1" customWidth="1"/>
    <col min="6912" max="6912" width="11.28515625" customWidth="1"/>
    <col min="6913" max="6913" width="15.85546875" customWidth="1"/>
    <col min="6914" max="6914" width="8.7109375" bestFit="1" customWidth="1"/>
    <col min="6915" max="6915" width="13.28515625" bestFit="1" customWidth="1"/>
    <col min="6916" max="6916" width="12.140625" customWidth="1"/>
    <col min="6917" max="6917" width="10.28515625" bestFit="1" customWidth="1"/>
    <col min="6918" max="6918" width="20.7109375" customWidth="1"/>
    <col min="6919" max="6920" width="9.140625" customWidth="1"/>
    <col min="7163" max="7163" width="9.7109375" customWidth="1"/>
    <col min="7164" max="7164" width="2" customWidth="1"/>
    <col min="7165" max="7165" width="9.7109375" customWidth="1"/>
    <col min="7166" max="7166" width="7.7109375" customWidth="1"/>
    <col min="7167" max="7167" width="11.28515625" bestFit="1" customWidth="1"/>
    <col min="7168" max="7168" width="11.28515625" customWidth="1"/>
    <col min="7169" max="7169" width="15.85546875" customWidth="1"/>
    <col min="7170" max="7170" width="8.7109375" bestFit="1" customWidth="1"/>
    <col min="7171" max="7171" width="13.28515625" bestFit="1" customWidth="1"/>
    <col min="7172" max="7172" width="12.140625" customWidth="1"/>
    <col min="7173" max="7173" width="10.28515625" bestFit="1" customWidth="1"/>
    <col min="7174" max="7174" width="20.7109375" customWidth="1"/>
    <col min="7175" max="7176" width="9.140625" customWidth="1"/>
    <col min="7419" max="7419" width="9.7109375" customWidth="1"/>
    <col min="7420" max="7420" width="2" customWidth="1"/>
    <col min="7421" max="7421" width="9.7109375" customWidth="1"/>
    <col min="7422" max="7422" width="7.7109375" customWidth="1"/>
    <col min="7423" max="7423" width="11.28515625" bestFit="1" customWidth="1"/>
    <col min="7424" max="7424" width="11.28515625" customWidth="1"/>
    <col min="7425" max="7425" width="15.85546875" customWidth="1"/>
    <col min="7426" max="7426" width="8.7109375" bestFit="1" customWidth="1"/>
    <col min="7427" max="7427" width="13.28515625" bestFit="1" customWidth="1"/>
    <col min="7428" max="7428" width="12.140625" customWidth="1"/>
    <col min="7429" max="7429" width="10.28515625" bestFit="1" customWidth="1"/>
    <col min="7430" max="7430" width="20.7109375" customWidth="1"/>
    <col min="7431" max="7432" width="9.140625" customWidth="1"/>
    <col min="7675" max="7675" width="9.7109375" customWidth="1"/>
    <col min="7676" max="7676" width="2" customWidth="1"/>
    <col min="7677" max="7677" width="9.7109375" customWidth="1"/>
    <col min="7678" max="7678" width="7.7109375" customWidth="1"/>
    <col min="7679" max="7679" width="11.28515625" bestFit="1" customWidth="1"/>
    <col min="7680" max="7680" width="11.28515625" customWidth="1"/>
    <col min="7681" max="7681" width="15.85546875" customWidth="1"/>
    <col min="7682" max="7682" width="8.7109375" bestFit="1" customWidth="1"/>
    <col min="7683" max="7683" width="13.28515625" bestFit="1" customWidth="1"/>
    <col min="7684" max="7684" width="12.140625" customWidth="1"/>
    <col min="7685" max="7685" width="10.28515625" bestFit="1" customWidth="1"/>
    <col min="7686" max="7686" width="20.7109375" customWidth="1"/>
    <col min="7687" max="7688" width="9.140625" customWidth="1"/>
    <col min="7931" max="7931" width="9.7109375" customWidth="1"/>
    <col min="7932" max="7932" width="2" customWidth="1"/>
    <col min="7933" max="7933" width="9.7109375" customWidth="1"/>
    <col min="7934" max="7934" width="7.7109375" customWidth="1"/>
    <col min="7935" max="7935" width="11.28515625" bestFit="1" customWidth="1"/>
    <col min="7936" max="7936" width="11.28515625" customWidth="1"/>
    <col min="7937" max="7937" width="15.85546875" customWidth="1"/>
    <col min="7938" max="7938" width="8.7109375" bestFit="1" customWidth="1"/>
    <col min="7939" max="7939" width="13.28515625" bestFit="1" customWidth="1"/>
    <col min="7940" max="7940" width="12.140625" customWidth="1"/>
    <col min="7941" max="7941" width="10.28515625" bestFit="1" customWidth="1"/>
    <col min="7942" max="7942" width="20.7109375" customWidth="1"/>
    <col min="7943" max="7944" width="9.140625" customWidth="1"/>
    <col min="8187" max="8187" width="9.7109375" customWidth="1"/>
    <col min="8188" max="8188" width="2" customWidth="1"/>
    <col min="8189" max="8189" width="9.7109375" customWidth="1"/>
    <col min="8190" max="8190" width="7.7109375" customWidth="1"/>
    <col min="8191" max="8191" width="11.28515625" bestFit="1" customWidth="1"/>
    <col min="8192" max="8192" width="11.28515625" customWidth="1"/>
    <col min="8193" max="8193" width="15.85546875" customWidth="1"/>
    <col min="8194" max="8194" width="8.7109375" bestFit="1" customWidth="1"/>
    <col min="8195" max="8195" width="13.28515625" bestFit="1" customWidth="1"/>
    <col min="8196" max="8196" width="12.140625" customWidth="1"/>
    <col min="8197" max="8197" width="10.28515625" bestFit="1" customWidth="1"/>
    <col min="8198" max="8198" width="20.7109375" customWidth="1"/>
    <col min="8199" max="8200" width="9.140625" customWidth="1"/>
    <col min="8443" max="8443" width="9.7109375" customWidth="1"/>
    <col min="8444" max="8444" width="2" customWidth="1"/>
    <col min="8445" max="8445" width="9.7109375" customWidth="1"/>
    <col min="8446" max="8446" width="7.7109375" customWidth="1"/>
    <col min="8447" max="8447" width="11.28515625" bestFit="1" customWidth="1"/>
    <col min="8448" max="8448" width="11.28515625" customWidth="1"/>
    <col min="8449" max="8449" width="15.85546875" customWidth="1"/>
    <col min="8450" max="8450" width="8.7109375" bestFit="1" customWidth="1"/>
    <col min="8451" max="8451" width="13.28515625" bestFit="1" customWidth="1"/>
    <col min="8452" max="8452" width="12.140625" customWidth="1"/>
    <col min="8453" max="8453" width="10.28515625" bestFit="1" customWidth="1"/>
    <col min="8454" max="8454" width="20.7109375" customWidth="1"/>
    <col min="8455" max="8456" width="9.140625" customWidth="1"/>
    <col min="8699" max="8699" width="9.7109375" customWidth="1"/>
    <col min="8700" max="8700" width="2" customWidth="1"/>
    <col min="8701" max="8701" width="9.7109375" customWidth="1"/>
    <col min="8702" max="8702" width="7.7109375" customWidth="1"/>
    <col min="8703" max="8703" width="11.28515625" bestFit="1" customWidth="1"/>
    <col min="8704" max="8704" width="11.28515625" customWidth="1"/>
    <col min="8705" max="8705" width="15.85546875" customWidth="1"/>
    <col min="8706" max="8706" width="8.7109375" bestFit="1" customWidth="1"/>
    <col min="8707" max="8707" width="13.28515625" bestFit="1" customWidth="1"/>
    <col min="8708" max="8708" width="12.140625" customWidth="1"/>
    <col min="8709" max="8709" width="10.28515625" bestFit="1" customWidth="1"/>
    <col min="8710" max="8710" width="20.7109375" customWidth="1"/>
    <col min="8711" max="8712" width="9.140625" customWidth="1"/>
    <col min="8955" max="8955" width="9.7109375" customWidth="1"/>
    <col min="8956" max="8956" width="2" customWidth="1"/>
    <col min="8957" max="8957" width="9.7109375" customWidth="1"/>
    <col min="8958" max="8958" width="7.7109375" customWidth="1"/>
    <col min="8959" max="8959" width="11.28515625" bestFit="1" customWidth="1"/>
    <col min="8960" max="8960" width="11.28515625" customWidth="1"/>
    <col min="8961" max="8961" width="15.85546875" customWidth="1"/>
    <col min="8962" max="8962" width="8.7109375" bestFit="1" customWidth="1"/>
    <col min="8963" max="8963" width="13.28515625" bestFit="1" customWidth="1"/>
    <col min="8964" max="8964" width="12.140625" customWidth="1"/>
    <col min="8965" max="8965" width="10.28515625" bestFit="1" customWidth="1"/>
    <col min="8966" max="8966" width="20.7109375" customWidth="1"/>
    <col min="8967" max="8968" width="9.140625" customWidth="1"/>
    <col min="9211" max="9211" width="9.7109375" customWidth="1"/>
    <col min="9212" max="9212" width="2" customWidth="1"/>
    <col min="9213" max="9213" width="9.7109375" customWidth="1"/>
    <col min="9214" max="9214" width="7.7109375" customWidth="1"/>
    <col min="9215" max="9215" width="11.28515625" bestFit="1" customWidth="1"/>
    <col min="9216" max="9216" width="11.28515625" customWidth="1"/>
    <col min="9217" max="9217" width="15.85546875" customWidth="1"/>
    <col min="9218" max="9218" width="8.7109375" bestFit="1" customWidth="1"/>
    <col min="9219" max="9219" width="13.28515625" bestFit="1" customWidth="1"/>
    <col min="9220" max="9220" width="12.140625" customWidth="1"/>
    <col min="9221" max="9221" width="10.28515625" bestFit="1" customWidth="1"/>
    <col min="9222" max="9222" width="20.7109375" customWidth="1"/>
    <col min="9223" max="9224" width="9.140625" customWidth="1"/>
    <col min="9467" max="9467" width="9.7109375" customWidth="1"/>
    <col min="9468" max="9468" width="2" customWidth="1"/>
    <col min="9469" max="9469" width="9.7109375" customWidth="1"/>
    <col min="9470" max="9470" width="7.7109375" customWidth="1"/>
    <col min="9471" max="9471" width="11.28515625" bestFit="1" customWidth="1"/>
    <col min="9472" max="9472" width="11.28515625" customWidth="1"/>
    <col min="9473" max="9473" width="15.85546875" customWidth="1"/>
    <col min="9474" max="9474" width="8.7109375" bestFit="1" customWidth="1"/>
    <col min="9475" max="9475" width="13.28515625" bestFit="1" customWidth="1"/>
    <col min="9476" max="9476" width="12.140625" customWidth="1"/>
    <col min="9477" max="9477" width="10.28515625" bestFit="1" customWidth="1"/>
    <col min="9478" max="9478" width="20.7109375" customWidth="1"/>
    <col min="9479" max="9480" width="9.140625" customWidth="1"/>
    <col min="9723" max="9723" width="9.7109375" customWidth="1"/>
    <col min="9724" max="9724" width="2" customWidth="1"/>
    <col min="9725" max="9725" width="9.7109375" customWidth="1"/>
    <col min="9726" max="9726" width="7.7109375" customWidth="1"/>
    <col min="9727" max="9727" width="11.28515625" bestFit="1" customWidth="1"/>
    <col min="9728" max="9728" width="11.28515625" customWidth="1"/>
    <col min="9729" max="9729" width="15.85546875" customWidth="1"/>
    <col min="9730" max="9730" width="8.7109375" bestFit="1" customWidth="1"/>
    <col min="9731" max="9731" width="13.28515625" bestFit="1" customWidth="1"/>
    <col min="9732" max="9732" width="12.140625" customWidth="1"/>
    <col min="9733" max="9733" width="10.28515625" bestFit="1" customWidth="1"/>
    <col min="9734" max="9734" width="20.7109375" customWidth="1"/>
    <col min="9735" max="9736" width="9.140625" customWidth="1"/>
    <col min="9979" max="9979" width="9.7109375" customWidth="1"/>
    <col min="9980" max="9980" width="2" customWidth="1"/>
    <col min="9981" max="9981" width="9.7109375" customWidth="1"/>
    <col min="9982" max="9982" width="7.7109375" customWidth="1"/>
    <col min="9983" max="9983" width="11.28515625" bestFit="1" customWidth="1"/>
    <col min="9984" max="9984" width="11.28515625" customWidth="1"/>
    <col min="9985" max="9985" width="15.85546875" customWidth="1"/>
    <col min="9986" max="9986" width="8.7109375" bestFit="1" customWidth="1"/>
    <col min="9987" max="9987" width="13.28515625" bestFit="1" customWidth="1"/>
    <col min="9988" max="9988" width="12.140625" customWidth="1"/>
    <col min="9989" max="9989" width="10.28515625" bestFit="1" customWidth="1"/>
    <col min="9990" max="9990" width="20.7109375" customWidth="1"/>
    <col min="9991" max="9992" width="9.140625" customWidth="1"/>
    <col min="10235" max="10235" width="9.7109375" customWidth="1"/>
    <col min="10236" max="10236" width="2" customWidth="1"/>
    <col min="10237" max="10237" width="9.7109375" customWidth="1"/>
    <col min="10238" max="10238" width="7.7109375" customWidth="1"/>
    <col min="10239" max="10239" width="11.28515625" bestFit="1" customWidth="1"/>
    <col min="10240" max="10240" width="11.28515625" customWidth="1"/>
    <col min="10241" max="10241" width="15.85546875" customWidth="1"/>
    <col min="10242" max="10242" width="8.7109375" bestFit="1" customWidth="1"/>
    <col min="10243" max="10243" width="13.28515625" bestFit="1" customWidth="1"/>
    <col min="10244" max="10244" width="12.140625" customWidth="1"/>
    <col min="10245" max="10245" width="10.28515625" bestFit="1" customWidth="1"/>
    <col min="10246" max="10246" width="20.7109375" customWidth="1"/>
    <col min="10247" max="10248" width="9.140625" customWidth="1"/>
    <col min="10491" max="10491" width="9.7109375" customWidth="1"/>
    <col min="10492" max="10492" width="2" customWidth="1"/>
    <col min="10493" max="10493" width="9.7109375" customWidth="1"/>
    <col min="10494" max="10494" width="7.7109375" customWidth="1"/>
    <col min="10495" max="10495" width="11.28515625" bestFit="1" customWidth="1"/>
    <col min="10496" max="10496" width="11.28515625" customWidth="1"/>
    <col min="10497" max="10497" width="15.85546875" customWidth="1"/>
    <col min="10498" max="10498" width="8.7109375" bestFit="1" customWidth="1"/>
    <col min="10499" max="10499" width="13.28515625" bestFit="1" customWidth="1"/>
    <col min="10500" max="10500" width="12.140625" customWidth="1"/>
    <col min="10501" max="10501" width="10.28515625" bestFit="1" customWidth="1"/>
    <col min="10502" max="10502" width="20.7109375" customWidth="1"/>
    <col min="10503" max="10504" width="9.140625" customWidth="1"/>
    <col min="10747" max="10747" width="9.7109375" customWidth="1"/>
    <col min="10748" max="10748" width="2" customWidth="1"/>
    <col min="10749" max="10749" width="9.7109375" customWidth="1"/>
    <col min="10750" max="10750" width="7.7109375" customWidth="1"/>
    <col min="10751" max="10751" width="11.28515625" bestFit="1" customWidth="1"/>
    <col min="10752" max="10752" width="11.28515625" customWidth="1"/>
    <col min="10753" max="10753" width="15.85546875" customWidth="1"/>
    <col min="10754" max="10754" width="8.7109375" bestFit="1" customWidth="1"/>
    <col min="10755" max="10755" width="13.28515625" bestFit="1" customWidth="1"/>
    <col min="10756" max="10756" width="12.140625" customWidth="1"/>
    <col min="10757" max="10757" width="10.28515625" bestFit="1" customWidth="1"/>
    <col min="10758" max="10758" width="20.7109375" customWidth="1"/>
    <col min="10759" max="10760" width="9.140625" customWidth="1"/>
    <col min="11003" max="11003" width="9.7109375" customWidth="1"/>
    <col min="11004" max="11004" width="2" customWidth="1"/>
    <col min="11005" max="11005" width="9.7109375" customWidth="1"/>
    <col min="11006" max="11006" width="7.7109375" customWidth="1"/>
    <col min="11007" max="11007" width="11.28515625" bestFit="1" customWidth="1"/>
    <col min="11008" max="11008" width="11.28515625" customWidth="1"/>
    <col min="11009" max="11009" width="15.85546875" customWidth="1"/>
    <col min="11010" max="11010" width="8.7109375" bestFit="1" customWidth="1"/>
    <col min="11011" max="11011" width="13.28515625" bestFit="1" customWidth="1"/>
    <col min="11012" max="11012" width="12.140625" customWidth="1"/>
    <col min="11013" max="11013" width="10.28515625" bestFit="1" customWidth="1"/>
    <col min="11014" max="11014" width="20.7109375" customWidth="1"/>
    <col min="11015" max="11016" width="9.140625" customWidth="1"/>
    <col min="11259" max="11259" width="9.7109375" customWidth="1"/>
    <col min="11260" max="11260" width="2" customWidth="1"/>
    <col min="11261" max="11261" width="9.7109375" customWidth="1"/>
    <col min="11262" max="11262" width="7.7109375" customWidth="1"/>
    <col min="11263" max="11263" width="11.28515625" bestFit="1" customWidth="1"/>
    <col min="11264" max="11264" width="11.28515625" customWidth="1"/>
    <col min="11265" max="11265" width="15.85546875" customWidth="1"/>
    <col min="11266" max="11266" width="8.7109375" bestFit="1" customWidth="1"/>
    <col min="11267" max="11267" width="13.28515625" bestFit="1" customWidth="1"/>
    <col min="11268" max="11268" width="12.140625" customWidth="1"/>
    <col min="11269" max="11269" width="10.28515625" bestFit="1" customWidth="1"/>
    <col min="11270" max="11270" width="20.7109375" customWidth="1"/>
    <col min="11271" max="11272" width="9.140625" customWidth="1"/>
    <col min="11515" max="11515" width="9.7109375" customWidth="1"/>
    <col min="11516" max="11516" width="2" customWidth="1"/>
    <col min="11517" max="11517" width="9.7109375" customWidth="1"/>
    <col min="11518" max="11518" width="7.7109375" customWidth="1"/>
    <col min="11519" max="11519" width="11.28515625" bestFit="1" customWidth="1"/>
    <col min="11520" max="11520" width="11.28515625" customWidth="1"/>
    <col min="11521" max="11521" width="15.85546875" customWidth="1"/>
    <col min="11522" max="11522" width="8.7109375" bestFit="1" customWidth="1"/>
    <col min="11523" max="11523" width="13.28515625" bestFit="1" customWidth="1"/>
    <col min="11524" max="11524" width="12.140625" customWidth="1"/>
    <col min="11525" max="11525" width="10.28515625" bestFit="1" customWidth="1"/>
    <col min="11526" max="11526" width="20.7109375" customWidth="1"/>
    <col min="11527" max="11528" width="9.140625" customWidth="1"/>
    <col min="11771" max="11771" width="9.7109375" customWidth="1"/>
    <col min="11772" max="11772" width="2" customWidth="1"/>
    <col min="11773" max="11773" width="9.7109375" customWidth="1"/>
    <col min="11774" max="11774" width="7.7109375" customWidth="1"/>
    <col min="11775" max="11775" width="11.28515625" bestFit="1" customWidth="1"/>
    <col min="11776" max="11776" width="11.28515625" customWidth="1"/>
    <col min="11777" max="11777" width="15.85546875" customWidth="1"/>
    <col min="11778" max="11778" width="8.7109375" bestFit="1" customWidth="1"/>
    <col min="11779" max="11779" width="13.28515625" bestFit="1" customWidth="1"/>
    <col min="11780" max="11780" width="12.140625" customWidth="1"/>
    <col min="11781" max="11781" width="10.28515625" bestFit="1" customWidth="1"/>
    <col min="11782" max="11782" width="20.7109375" customWidth="1"/>
    <col min="11783" max="11784" width="9.140625" customWidth="1"/>
    <col min="12027" max="12027" width="9.7109375" customWidth="1"/>
    <col min="12028" max="12028" width="2" customWidth="1"/>
    <col min="12029" max="12029" width="9.7109375" customWidth="1"/>
    <col min="12030" max="12030" width="7.7109375" customWidth="1"/>
    <col min="12031" max="12031" width="11.28515625" bestFit="1" customWidth="1"/>
    <col min="12032" max="12032" width="11.28515625" customWidth="1"/>
    <col min="12033" max="12033" width="15.85546875" customWidth="1"/>
    <col min="12034" max="12034" width="8.7109375" bestFit="1" customWidth="1"/>
    <col min="12035" max="12035" width="13.28515625" bestFit="1" customWidth="1"/>
    <col min="12036" max="12036" width="12.140625" customWidth="1"/>
    <col min="12037" max="12037" width="10.28515625" bestFit="1" customWidth="1"/>
    <col min="12038" max="12038" width="20.7109375" customWidth="1"/>
    <col min="12039" max="12040" width="9.140625" customWidth="1"/>
    <col min="12283" max="12283" width="9.7109375" customWidth="1"/>
    <col min="12284" max="12284" width="2" customWidth="1"/>
    <col min="12285" max="12285" width="9.7109375" customWidth="1"/>
    <col min="12286" max="12286" width="7.7109375" customWidth="1"/>
    <col min="12287" max="12287" width="11.28515625" bestFit="1" customWidth="1"/>
    <col min="12288" max="12288" width="11.28515625" customWidth="1"/>
    <col min="12289" max="12289" width="15.85546875" customWidth="1"/>
    <col min="12290" max="12290" width="8.7109375" bestFit="1" customWidth="1"/>
    <col min="12291" max="12291" width="13.28515625" bestFit="1" customWidth="1"/>
    <col min="12292" max="12292" width="12.140625" customWidth="1"/>
    <col min="12293" max="12293" width="10.28515625" bestFit="1" customWidth="1"/>
    <col min="12294" max="12294" width="20.7109375" customWidth="1"/>
    <col min="12295" max="12296" width="9.140625" customWidth="1"/>
    <col min="12539" max="12539" width="9.7109375" customWidth="1"/>
    <col min="12540" max="12540" width="2" customWidth="1"/>
    <col min="12541" max="12541" width="9.7109375" customWidth="1"/>
    <col min="12542" max="12542" width="7.7109375" customWidth="1"/>
    <col min="12543" max="12543" width="11.28515625" bestFit="1" customWidth="1"/>
    <col min="12544" max="12544" width="11.28515625" customWidth="1"/>
    <col min="12545" max="12545" width="15.85546875" customWidth="1"/>
    <col min="12546" max="12546" width="8.7109375" bestFit="1" customWidth="1"/>
    <col min="12547" max="12547" width="13.28515625" bestFit="1" customWidth="1"/>
    <col min="12548" max="12548" width="12.140625" customWidth="1"/>
    <col min="12549" max="12549" width="10.28515625" bestFit="1" customWidth="1"/>
    <col min="12550" max="12550" width="20.7109375" customWidth="1"/>
    <col min="12551" max="12552" width="9.140625" customWidth="1"/>
    <col min="12795" max="12795" width="9.7109375" customWidth="1"/>
    <col min="12796" max="12796" width="2" customWidth="1"/>
    <col min="12797" max="12797" width="9.7109375" customWidth="1"/>
    <col min="12798" max="12798" width="7.7109375" customWidth="1"/>
    <col min="12799" max="12799" width="11.28515625" bestFit="1" customWidth="1"/>
    <col min="12800" max="12800" width="11.28515625" customWidth="1"/>
    <col min="12801" max="12801" width="15.85546875" customWidth="1"/>
    <col min="12802" max="12802" width="8.7109375" bestFit="1" customWidth="1"/>
    <col min="12803" max="12803" width="13.28515625" bestFit="1" customWidth="1"/>
    <col min="12804" max="12804" width="12.140625" customWidth="1"/>
    <col min="12805" max="12805" width="10.28515625" bestFit="1" customWidth="1"/>
    <col min="12806" max="12806" width="20.7109375" customWidth="1"/>
    <col min="12807" max="12808" width="9.140625" customWidth="1"/>
    <col min="13051" max="13051" width="9.7109375" customWidth="1"/>
    <col min="13052" max="13052" width="2" customWidth="1"/>
    <col min="13053" max="13053" width="9.7109375" customWidth="1"/>
    <col min="13054" max="13054" width="7.7109375" customWidth="1"/>
    <col min="13055" max="13055" width="11.28515625" bestFit="1" customWidth="1"/>
    <col min="13056" max="13056" width="11.28515625" customWidth="1"/>
    <col min="13057" max="13057" width="15.85546875" customWidth="1"/>
    <col min="13058" max="13058" width="8.7109375" bestFit="1" customWidth="1"/>
    <col min="13059" max="13059" width="13.28515625" bestFit="1" customWidth="1"/>
    <col min="13060" max="13060" width="12.140625" customWidth="1"/>
    <col min="13061" max="13061" width="10.28515625" bestFit="1" customWidth="1"/>
    <col min="13062" max="13062" width="20.7109375" customWidth="1"/>
    <col min="13063" max="13064" width="9.140625" customWidth="1"/>
    <col min="13307" max="13307" width="9.7109375" customWidth="1"/>
    <col min="13308" max="13308" width="2" customWidth="1"/>
    <col min="13309" max="13309" width="9.7109375" customWidth="1"/>
    <col min="13310" max="13310" width="7.7109375" customWidth="1"/>
    <col min="13311" max="13311" width="11.28515625" bestFit="1" customWidth="1"/>
    <col min="13312" max="13312" width="11.28515625" customWidth="1"/>
    <col min="13313" max="13313" width="15.85546875" customWidth="1"/>
    <col min="13314" max="13314" width="8.7109375" bestFit="1" customWidth="1"/>
    <col min="13315" max="13315" width="13.28515625" bestFit="1" customWidth="1"/>
    <col min="13316" max="13316" width="12.140625" customWidth="1"/>
    <col min="13317" max="13317" width="10.28515625" bestFit="1" customWidth="1"/>
    <col min="13318" max="13318" width="20.7109375" customWidth="1"/>
    <col min="13319" max="13320" width="9.140625" customWidth="1"/>
    <col min="13563" max="13563" width="9.7109375" customWidth="1"/>
    <col min="13564" max="13564" width="2" customWidth="1"/>
    <col min="13565" max="13565" width="9.7109375" customWidth="1"/>
    <col min="13566" max="13566" width="7.7109375" customWidth="1"/>
    <col min="13567" max="13567" width="11.28515625" bestFit="1" customWidth="1"/>
    <col min="13568" max="13568" width="11.28515625" customWidth="1"/>
    <col min="13569" max="13569" width="15.85546875" customWidth="1"/>
    <col min="13570" max="13570" width="8.7109375" bestFit="1" customWidth="1"/>
    <col min="13571" max="13571" width="13.28515625" bestFit="1" customWidth="1"/>
    <col min="13572" max="13572" width="12.140625" customWidth="1"/>
    <col min="13573" max="13573" width="10.28515625" bestFit="1" customWidth="1"/>
    <col min="13574" max="13574" width="20.7109375" customWidth="1"/>
    <col min="13575" max="13576" width="9.140625" customWidth="1"/>
    <col min="13819" max="13819" width="9.7109375" customWidth="1"/>
    <col min="13820" max="13820" width="2" customWidth="1"/>
    <col min="13821" max="13821" width="9.7109375" customWidth="1"/>
    <col min="13822" max="13822" width="7.7109375" customWidth="1"/>
    <col min="13823" max="13823" width="11.28515625" bestFit="1" customWidth="1"/>
    <col min="13824" max="13824" width="11.28515625" customWidth="1"/>
    <col min="13825" max="13825" width="15.85546875" customWidth="1"/>
    <col min="13826" max="13826" width="8.7109375" bestFit="1" customWidth="1"/>
    <col min="13827" max="13827" width="13.28515625" bestFit="1" customWidth="1"/>
    <col min="13828" max="13828" width="12.140625" customWidth="1"/>
    <col min="13829" max="13829" width="10.28515625" bestFit="1" customWidth="1"/>
    <col min="13830" max="13830" width="20.7109375" customWidth="1"/>
    <col min="13831" max="13832" width="9.140625" customWidth="1"/>
    <col min="14075" max="14075" width="9.7109375" customWidth="1"/>
    <col min="14076" max="14076" width="2" customWidth="1"/>
    <col min="14077" max="14077" width="9.7109375" customWidth="1"/>
    <col min="14078" max="14078" width="7.7109375" customWidth="1"/>
    <col min="14079" max="14079" width="11.28515625" bestFit="1" customWidth="1"/>
    <col min="14080" max="14080" width="11.28515625" customWidth="1"/>
    <col min="14081" max="14081" width="15.85546875" customWidth="1"/>
    <col min="14082" max="14082" width="8.7109375" bestFit="1" customWidth="1"/>
    <col min="14083" max="14083" width="13.28515625" bestFit="1" customWidth="1"/>
    <col min="14084" max="14084" width="12.140625" customWidth="1"/>
    <col min="14085" max="14085" width="10.28515625" bestFit="1" customWidth="1"/>
    <col min="14086" max="14086" width="20.7109375" customWidth="1"/>
    <col min="14087" max="14088" width="9.140625" customWidth="1"/>
    <col min="14331" max="14331" width="9.7109375" customWidth="1"/>
    <col min="14332" max="14332" width="2" customWidth="1"/>
    <col min="14333" max="14333" width="9.7109375" customWidth="1"/>
    <col min="14334" max="14334" width="7.7109375" customWidth="1"/>
    <col min="14335" max="14335" width="11.28515625" bestFit="1" customWidth="1"/>
    <col min="14336" max="14336" width="11.28515625" customWidth="1"/>
    <col min="14337" max="14337" width="15.85546875" customWidth="1"/>
    <col min="14338" max="14338" width="8.7109375" bestFit="1" customWidth="1"/>
    <col min="14339" max="14339" width="13.28515625" bestFit="1" customWidth="1"/>
    <col min="14340" max="14340" width="12.140625" customWidth="1"/>
    <col min="14341" max="14341" width="10.28515625" bestFit="1" customWidth="1"/>
    <col min="14342" max="14342" width="20.7109375" customWidth="1"/>
    <col min="14343" max="14344" width="9.140625" customWidth="1"/>
    <col min="14587" max="14587" width="9.7109375" customWidth="1"/>
    <col min="14588" max="14588" width="2" customWidth="1"/>
    <col min="14589" max="14589" width="9.7109375" customWidth="1"/>
    <col min="14590" max="14590" width="7.7109375" customWidth="1"/>
    <col min="14591" max="14591" width="11.28515625" bestFit="1" customWidth="1"/>
    <col min="14592" max="14592" width="11.28515625" customWidth="1"/>
    <col min="14593" max="14593" width="15.85546875" customWidth="1"/>
    <col min="14594" max="14594" width="8.7109375" bestFit="1" customWidth="1"/>
    <col min="14595" max="14595" width="13.28515625" bestFit="1" customWidth="1"/>
    <col min="14596" max="14596" width="12.140625" customWidth="1"/>
    <col min="14597" max="14597" width="10.28515625" bestFit="1" customWidth="1"/>
    <col min="14598" max="14598" width="20.7109375" customWidth="1"/>
    <col min="14599" max="14600" width="9.140625" customWidth="1"/>
    <col min="14843" max="14843" width="9.7109375" customWidth="1"/>
    <col min="14844" max="14844" width="2" customWidth="1"/>
    <col min="14845" max="14845" width="9.7109375" customWidth="1"/>
    <col min="14846" max="14846" width="7.7109375" customWidth="1"/>
    <col min="14847" max="14847" width="11.28515625" bestFit="1" customWidth="1"/>
    <col min="14848" max="14848" width="11.28515625" customWidth="1"/>
    <col min="14849" max="14849" width="15.85546875" customWidth="1"/>
    <col min="14850" max="14850" width="8.7109375" bestFit="1" customWidth="1"/>
    <col min="14851" max="14851" width="13.28515625" bestFit="1" customWidth="1"/>
    <col min="14852" max="14852" width="12.140625" customWidth="1"/>
    <col min="14853" max="14853" width="10.28515625" bestFit="1" customWidth="1"/>
    <col min="14854" max="14854" width="20.7109375" customWidth="1"/>
    <col min="14855" max="14856" width="9.140625" customWidth="1"/>
    <col min="15099" max="15099" width="9.7109375" customWidth="1"/>
    <col min="15100" max="15100" width="2" customWidth="1"/>
    <col min="15101" max="15101" width="9.7109375" customWidth="1"/>
    <col min="15102" max="15102" width="7.7109375" customWidth="1"/>
    <col min="15103" max="15103" width="11.28515625" bestFit="1" customWidth="1"/>
    <col min="15104" max="15104" width="11.28515625" customWidth="1"/>
    <col min="15105" max="15105" width="15.85546875" customWidth="1"/>
    <col min="15106" max="15106" width="8.7109375" bestFit="1" customWidth="1"/>
    <col min="15107" max="15107" width="13.28515625" bestFit="1" customWidth="1"/>
    <col min="15108" max="15108" width="12.140625" customWidth="1"/>
    <col min="15109" max="15109" width="10.28515625" bestFit="1" customWidth="1"/>
    <col min="15110" max="15110" width="20.7109375" customWidth="1"/>
    <col min="15111" max="15112" width="9.140625" customWidth="1"/>
    <col min="15355" max="15355" width="9.7109375" customWidth="1"/>
    <col min="15356" max="15356" width="2" customWidth="1"/>
    <col min="15357" max="15357" width="9.7109375" customWidth="1"/>
    <col min="15358" max="15358" width="7.7109375" customWidth="1"/>
    <col min="15359" max="15359" width="11.28515625" bestFit="1" customWidth="1"/>
    <col min="15360" max="15360" width="11.28515625" customWidth="1"/>
    <col min="15361" max="15361" width="15.85546875" customWidth="1"/>
    <col min="15362" max="15362" width="8.7109375" bestFit="1" customWidth="1"/>
    <col min="15363" max="15363" width="13.28515625" bestFit="1" customWidth="1"/>
    <col min="15364" max="15364" width="12.140625" customWidth="1"/>
    <col min="15365" max="15365" width="10.28515625" bestFit="1" customWidth="1"/>
    <col min="15366" max="15366" width="20.7109375" customWidth="1"/>
    <col min="15367" max="15368" width="9.140625" customWidth="1"/>
    <col min="15611" max="15611" width="9.7109375" customWidth="1"/>
    <col min="15612" max="15612" width="2" customWidth="1"/>
    <col min="15613" max="15613" width="9.7109375" customWidth="1"/>
    <col min="15614" max="15614" width="7.7109375" customWidth="1"/>
    <col min="15615" max="15615" width="11.28515625" bestFit="1" customWidth="1"/>
    <col min="15616" max="15616" width="11.28515625" customWidth="1"/>
    <col min="15617" max="15617" width="15.85546875" customWidth="1"/>
    <col min="15618" max="15618" width="8.7109375" bestFit="1" customWidth="1"/>
    <col min="15619" max="15619" width="13.28515625" bestFit="1" customWidth="1"/>
    <col min="15620" max="15620" width="12.140625" customWidth="1"/>
    <col min="15621" max="15621" width="10.28515625" bestFit="1" customWidth="1"/>
    <col min="15622" max="15622" width="20.7109375" customWidth="1"/>
    <col min="15623" max="15624" width="9.140625" customWidth="1"/>
    <col min="15867" max="15867" width="9.7109375" customWidth="1"/>
    <col min="15868" max="15868" width="2" customWidth="1"/>
    <col min="15869" max="15869" width="9.7109375" customWidth="1"/>
    <col min="15870" max="15870" width="7.7109375" customWidth="1"/>
    <col min="15871" max="15871" width="11.28515625" bestFit="1" customWidth="1"/>
    <col min="15872" max="15872" width="11.28515625" customWidth="1"/>
    <col min="15873" max="15873" width="15.85546875" customWidth="1"/>
    <col min="15874" max="15874" width="8.7109375" bestFit="1" customWidth="1"/>
    <col min="15875" max="15875" width="13.28515625" bestFit="1" customWidth="1"/>
    <col min="15876" max="15876" width="12.140625" customWidth="1"/>
    <col min="15877" max="15877" width="10.28515625" bestFit="1" customWidth="1"/>
    <col min="15878" max="15878" width="20.7109375" customWidth="1"/>
    <col min="15879" max="15880" width="9.140625" customWidth="1"/>
    <col min="16123" max="16123" width="9.7109375" customWidth="1"/>
    <col min="16124" max="16124" width="2" customWidth="1"/>
    <col min="16125" max="16125" width="9.7109375" customWidth="1"/>
    <col min="16126" max="16126" width="7.7109375" customWidth="1"/>
    <col min="16127" max="16127" width="11.28515625" bestFit="1" customWidth="1"/>
    <col min="16128" max="16128" width="11.28515625" customWidth="1"/>
    <col min="16129" max="16129" width="15.85546875" customWidth="1"/>
    <col min="16130" max="16130" width="8.7109375" bestFit="1" customWidth="1"/>
    <col min="16131" max="16131" width="13.28515625" bestFit="1" customWidth="1"/>
    <col min="16132" max="16132" width="12.140625" customWidth="1"/>
    <col min="16133" max="16133" width="10.28515625" bestFit="1" customWidth="1"/>
    <col min="16134" max="16134" width="20.7109375" customWidth="1"/>
    <col min="16135" max="16136" width="9.140625" customWidth="1"/>
  </cols>
  <sheetData>
    <row r="1" spans="1:13" ht="19.5" customHeight="1" thickTop="1" x14ac:dyDescent="0.2">
      <c r="A1" s="169" t="s">
        <v>85</v>
      </c>
      <c r="B1" s="170"/>
      <c r="C1" s="170"/>
      <c r="D1" s="170"/>
      <c r="E1" s="170"/>
      <c r="F1" s="170"/>
      <c r="G1" s="171"/>
      <c r="H1" s="93"/>
      <c r="I1" s="28"/>
      <c r="J1" s="86" t="s">
        <v>77</v>
      </c>
      <c r="K1" s="87">
        <v>45292</v>
      </c>
      <c r="L1" s="65"/>
      <c r="M1" s="65"/>
    </row>
    <row r="2" spans="1:13" ht="15.75" x14ac:dyDescent="0.25">
      <c r="A2" s="172" t="s">
        <v>25</v>
      </c>
      <c r="B2" s="173"/>
      <c r="C2" s="173"/>
      <c r="D2" s="173"/>
      <c r="E2" s="173"/>
      <c r="F2" s="173"/>
      <c r="G2" s="174"/>
      <c r="H2" s="75"/>
      <c r="I2" s="30"/>
      <c r="J2" s="86"/>
      <c r="K2" s="65"/>
      <c r="L2" s="65"/>
      <c r="M2" s="65"/>
    </row>
    <row r="3" spans="1:13" ht="51" x14ac:dyDescent="0.2">
      <c r="A3" s="27"/>
      <c r="B3" s="51"/>
      <c r="C3" s="51"/>
      <c r="D3" s="42" t="s">
        <v>10</v>
      </c>
      <c r="E3" s="64" t="s">
        <v>56</v>
      </c>
      <c r="F3" s="43" t="s">
        <v>11</v>
      </c>
      <c r="G3" s="44" t="s">
        <v>55</v>
      </c>
      <c r="H3" s="75"/>
      <c r="I3" s="3"/>
      <c r="J3" s="86"/>
      <c r="K3" s="65"/>
      <c r="L3" s="65"/>
      <c r="M3" s="65"/>
    </row>
    <row r="4" spans="1:13" x14ac:dyDescent="0.2">
      <c r="A4" s="55">
        <v>45139</v>
      </c>
      <c r="B4" s="56" t="s">
        <v>50</v>
      </c>
      <c r="C4" s="57">
        <v>45504</v>
      </c>
      <c r="D4" s="29">
        <v>0.25</v>
      </c>
      <c r="E4" s="30">
        <v>1126</v>
      </c>
      <c r="F4" s="47"/>
      <c r="G4" s="45">
        <f>(E4*F4)</f>
        <v>0</v>
      </c>
      <c r="H4" s="75"/>
      <c r="I4" s="3"/>
      <c r="J4" s="86"/>
      <c r="K4" s="65"/>
      <c r="L4" s="65"/>
      <c r="M4" s="65"/>
    </row>
    <row r="5" spans="1:13" x14ac:dyDescent="0.2">
      <c r="A5" s="31"/>
      <c r="D5" s="29">
        <v>0.5</v>
      </c>
      <c r="E5" s="32">
        <v>2251</v>
      </c>
      <c r="F5" s="48"/>
      <c r="G5" s="45">
        <f t="shared" ref="G5" si="0">(E5*F5)</f>
        <v>0</v>
      </c>
      <c r="H5" s="75"/>
      <c r="I5" s="3"/>
      <c r="J5" s="86"/>
      <c r="K5" s="65"/>
      <c r="L5" s="65"/>
      <c r="M5" s="65"/>
    </row>
    <row r="6" spans="1:13" x14ac:dyDescent="0.2">
      <c r="A6" s="33"/>
      <c r="B6" s="36"/>
      <c r="C6" s="36"/>
      <c r="D6" s="34"/>
      <c r="E6" s="35"/>
      <c r="F6" s="94"/>
      <c r="G6" s="50"/>
      <c r="H6" s="75"/>
      <c r="I6" s="3"/>
      <c r="J6" s="65"/>
      <c r="K6" s="65"/>
      <c r="L6" s="65"/>
      <c r="M6" s="65"/>
    </row>
    <row r="7" spans="1:13" x14ac:dyDescent="0.2">
      <c r="A7" s="53">
        <f>A4+365</f>
        <v>45504</v>
      </c>
      <c r="B7" s="56" t="s">
        <v>50</v>
      </c>
      <c r="C7" s="54">
        <f>C4+365</f>
        <v>45869</v>
      </c>
      <c r="D7" s="29">
        <v>0.25</v>
      </c>
      <c r="E7" s="32">
        <f>E4*(1.04)</f>
        <v>1171.04</v>
      </c>
      <c r="F7" s="47"/>
      <c r="G7" s="45">
        <f>E7*F7</f>
        <v>0</v>
      </c>
      <c r="H7" s="75"/>
      <c r="I7" s="3"/>
      <c r="J7" s="65"/>
      <c r="K7" s="65"/>
      <c r="L7" s="65"/>
      <c r="M7" s="65"/>
    </row>
    <row r="8" spans="1:13" x14ac:dyDescent="0.2">
      <c r="A8" s="31"/>
      <c r="D8" s="29">
        <v>0.5</v>
      </c>
      <c r="E8" s="32">
        <f>E5*(1.04)</f>
        <v>2341.04</v>
      </c>
      <c r="F8" s="47"/>
      <c r="G8" s="45">
        <f t="shared" ref="G8" si="1">E8*F8</f>
        <v>0</v>
      </c>
      <c r="H8" s="75"/>
      <c r="I8" s="3"/>
      <c r="J8" s="65"/>
      <c r="K8" s="65"/>
      <c r="L8" s="65"/>
      <c r="M8" s="65"/>
    </row>
    <row r="9" spans="1:13" x14ac:dyDescent="0.2">
      <c r="A9" s="33"/>
      <c r="B9" s="36"/>
      <c r="C9" s="36"/>
      <c r="D9" s="34"/>
      <c r="E9" s="37"/>
      <c r="F9" s="95"/>
      <c r="G9" s="96"/>
      <c r="H9" s="75"/>
      <c r="I9" s="3"/>
      <c r="J9" s="65"/>
      <c r="K9" s="65"/>
      <c r="L9" s="65"/>
      <c r="M9" s="65"/>
    </row>
    <row r="10" spans="1:13" x14ac:dyDescent="0.2">
      <c r="A10" s="53">
        <f>A7+365</f>
        <v>45869</v>
      </c>
      <c r="B10" s="56" t="s">
        <v>50</v>
      </c>
      <c r="C10" s="54">
        <f>C7+365</f>
        <v>46234</v>
      </c>
      <c r="D10" s="29">
        <v>0.25</v>
      </c>
      <c r="E10" s="32">
        <f>E7*(1.04)</f>
        <v>1217.8815999999999</v>
      </c>
      <c r="F10" s="47"/>
      <c r="G10" s="45">
        <f>E10*F10</f>
        <v>0</v>
      </c>
      <c r="H10" s="75"/>
      <c r="I10" s="3"/>
      <c r="J10" s="65"/>
      <c r="K10" s="65"/>
      <c r="L10" s="65"/>
      <c r="M10" s="65"/>
    </row>
    <row r="11" spans="1:13" x14ac:dyDescent="0.2">
      <c r="A11" s="31"/>
      <c r="D11" s="29">
        <v>0.5</v>
      </c>
      <c r="E11" s="32">
        <f>E8*(1.04)</f>
        <v>2434.6815999999999</v>
      </c>
      <c r="F11" s="47"/>
      <c r="G11" s="45">
        <f t="shared" ref="G11" si="2">E11*F11</f>
        <v>0</v>
      </c>
      <c r="H11" s="75"/>
      <c r="I11" s="3"/>
      <c r="J11" s="65"/>
      <c r="K11" s="65"/>
      <c r="L11" s="65"/>
      <c r="M11" s="65"/>
    </row>
    <row r="12" spans="1:13" x14ac:dyDescent="0.2">
      <c r="A12" s="33"/>
      <c r="B12" s="36"/>
      <c r="C12" s="36"/>
      <c r="D12" s="34"/>
      <c r="E12" s="37"/>
      <c r="F12" s="36"/>
      <c r="G12" s="50"/>
      <c r="H12" s="75"/>
      <c r="I12" s="3"/>
      <c r="J12" s="65"/>
      <c r="K12" s="65"/>
      <c r="L12" s="65"/>
      <c r="M12" s="65"/>
    </row>
    <row r="13" spans="1:13" x14ac:dyDescent="0.2">
      <c r="A13" s="53">
        <f>A10+365+1</f>
        <v>46235</v>
      </c>
      <c r="B13" s="56" t="s">
        <v>50</v>
      </c>
      <c r="C13" s="54">
        <f>C10+365</f>
        <v>46599</v>
      </c>
      <c r="D13" s="29">
        <v>0.25</v>
      </c>
      <c r="E13" s="32">
        <f>E10*(1.04)</f>
        <v>1266.5968639999999</v>
      </c>
      <c r="F13" s="47"/>
      <c r="G13" s="45">
        <f>E13*F13</f>
        <v>0</v>
      </c>
      <c r="H13" s="75"/>
      <c r="I13" s="3"/>
      <c r="J13" s="65"/>
      <c r="K13" s="65"/>
      <c r="L13" s="65"/>
      <c r="M13" s="65"/>
    </row>
    <row r="14" spans="1:13" x14ac:dyDescent="0.2">
      <c r="A14" s="31"/>
      <c r="D14" s="29">
        <v>0.5</v>
      </c>
      <c r="E14" s="32">
        <f>E11*(1.04)</f>
        <v>2532.0688639999998</v>
      </c>
      <c r="F14" s="47"/>
      <c r="G14" s="45">
        <f t="shared" ref="G14" si="3">E14*F14</f>
        <v>0</v>
      </c>
      <c r="J14" s="65"/>
      <c r="K14" s="65"/>
      <c r="L14" s="65"/>
      <c r="M14" s="65"/>
    </row>
    <row r="15" spans="1:13" x14ac:dyDescent="0.2">
      <c r="A15" s="33"/>
      <c r="B15" s="36"/>
      <c r="C15" s="36"/>
      <c r="D15" s="38"/>
      <c r="E15" s="37"/>
      <c r="F15" s="97"/>
      <c r="G15" s="98"/>
    </row>
    <row r="16" spans="1:13" x14ac:dyDescent="0.2">
      <c r="A16" s="53">
        <f>A13+365</f>
        <v>46600</v>
      </c>
      <c r="B16" s="56" t="s">
        <v>50</v>
      </c>
      <c r="C16" s="54">
        <f>C13+365</f>
        <v>46964</v>
      </c>
      <c r="D16" s="29">
        <v>0.25</v>
      </c>
      <c r="E16" s="32">
        <f>E13*(1.04)</f>
        <v>1317.2607385599999</v>
      </c>
      <c r="F16" s="47"/>
      <c r="G16" s="45">
        <f>E16*F16</f>
        <v>0</v>
      </c>
    </row>
    <row r="17" spans="1:7" x14ac:dyDescent="0.2">
      <c r="A17" s="31"/>
      <c r="D17" s="29">
        <v>0.5</v>
      </c>
      <c r="E17" s="32">
        <f>E14*(1.04)</f>
        <v>2633.3516185600001</v>
      </c>
      <c r="F17" s="47"/>
      <c r="G17" s="45">
        <f t="shared" ref="G17" si="4">E17*F17</f>
        <v>0</v>
      </c>
    </row>
    <row r="18" spans="1:7" x14ac:dyDescent="0.2">
      <c r="A18" s="33"/>
      <c r="B18" s="36"/>
      <c r="C18" s="36"/>
      <c r="D18" s="38"/>
      <c r="E18" s="37"/>
      <c r="F18" s="97"/>
      <c r="G18" s="98"/>
    </row>
    <row r="19" spans="1:7" x14ac:dyDescent="0.2">
      <c r="A19" s="53">
        <f>A16+365</f>
        <v>46965</v>
      </c>
      <c r="B19" s="56" t="s">
        <v>50</v>
      </c>
      <c r="C19" s="54">
        <f>C16+365</f>
        <v>47329</v>
      </c>
      <c r="D19" s="29">
        <v>0.25</v>
      </c>
      <c r="E19" s="32">
        <f>E16*(1.04)</f>
        <v>1369.9511681024001</v>
      </c>
      <c r="F19" s="47"/>
      <c r="G19" s="45">
        <f>E19*F19</f>
        <v>0</v>
      </c>
    </row>
    <row r="20" spans="1:7" ht="13.5" thickBot="1" x14ac:dyDescent="0.25">
      <c r="A20" s="39"/>
      <c r="B20" s="52"/>
      <c r="C20" s="52"/>
      <c r="D20" s="40">
        <v>0.5</v>
      </c>
      <c r="E20" s="41">
        <f>E17*(1.04)</f>
        <v>2738.6856833024003</v>
      </c>
      <c r="F20" s="49"/>
      <c r="G20" s="46">
        <f t="shared" ref="G20" si="5">E20*F20</f>
        <v>0</v>
      </c>
    </row>
    <row r="21" spans="1:7" ht="13.5" thickTop="1" x14ac:dyDescent="0.2"/>
  </sheetData>
  <protectedRanges>
    <protectedRange sqref="I1:W22" name="Range1"/>
  </protectedRanges>
  <dataConsolidate/>
  <mergeCells count="2">
    <mergeCell ref="A1:G1"/>
    <mergeCell ref="A2:G2"/>
  </mergeCells>
  <phoneticPr fontId="3" type="noConversion"/>
  <conditionalFormatting sqref="K2">
    <cfRule type="cellIs" dxfId="0" priority="1" operator="between">
      <formula>$A$2</formula>
      <formula>$C$2</formula>
    </cfRule>
  </conditionalFormatting>
  <dataValidations count="1">
    <dataValidation type="decimal" allowBlank="1" showInputMessage="1" showErrorMessage="1" errorTitle="ERROR" error="The Stipend X increase allowed is between 0-10%. " sqref="WVI983051:WVI983053 WLM983051:WLM983053 WBQ983051:WBQ983053 VRU983051:VRU983053 VHY983051:VHY983053 UYC983051:UYC983053 UOG983051:UOG983053 UEK983051:UEK983053 TUO983051:TUO983053 TKS983051:TKS983053 TAW983051:TAW983053 SRA983051:SRA983053 SHE983051:SHE983053 RXI983051:RXI983053 RNM983051:RNM983053 RDQ983051:RDQ983053 QTU983051:QTU983053 QJY983051:QJY983053 QAC983051:QAC983053 PQG983051:PQG983053 PGK983051:PGK983053 OWO983051:OWO983053 OMS983051:OMS983053 OCW983051:OCW983053 NTA983051:NTA983053 NJE983051:NJE983053 MZI983051:MZI983053 MPM983051:MPM983053 MFQ983051:MFQ983053 LVU983051:LVU983053 LLY983051:LLY983053 LCC983051:LCC983053 KSG983051:KSG983053 KIK983051:KIK983053 JYO983051:JYO983053 JOS983051:JOS983053 JEW983051:JEW983053 IVA983051:IVA983053 ILE983051:ILE983053 IBI983051:IBI983053 HRM983051:HRM983053 HHQ983051:HHQ983053 GXU983051:GXU983053 GNY983051:GNY983053 GEC983051:GEC983053 FUG983051:FUG983053 FKK983051:FKK983053 FAO983051:FAO983053 EQS983051:EQS983053 EGW983051:EGW983053 DXA983051:DXA983053 DNE983051:DNE983053 DDI983051:DDI983053 CTM983051:CTM983053 CJQ983051:CJQ983053 BZU983051:BZU983053 BPY983051:BPY983053 BGC983051:BGC983053 AWG983051:AWG983053 AMK983051:AMK983053 ACO983051:ACO983053 SS983051:SS983053 IW983051:IW983053 WVI917515:WVI917517 WLM917515:WLM917517 WBQ917515:WBQ917517 VRU917515:VRU917517 VHY917515:VHY917517 UYC917515:UYC917517 UOG917515:UOG917517 UEK917515:UEK917517 TUO917515:TUO917517 TKS917515:TKS917517 TAW917515:TAW917517 SRA917515:SRA917517 SHE917515:SHE917517 RXI917515:RXI917517 RNM917515:RNM917517 RDQ917515:RDQ917517 QTU917515:QTU917517 QJY917515:QJY917517 QAC917515:QAC917517 PQG917515:PQG917517 PGK917515:PGK917517 OWO917515:OWO917517 OMS917515:OMS917517 OCW917515:OCW917517 NTA917515:NTA917517 NJE917515:NJE917517 MZI917515:MZI917517 MPM917515:MPM917517 MFQ917515:MFQ917517 LVU917515:LVU917517 LLY917515:LLY917517 LCC917515:LCC917517 KSG917515:KSG917517 KIK917515:KIK917517 JYO917515:JYO917517 JOS917515:JOS917517 JEW917515:JEW917517 IVA917515:IVA917517 ILE917515:ILE917517 IBI917515:IBI917517 HRM917515:HRM917517 HHQ917515:HHQ917517 GXU917515:GXU917517 GNY917515:GNY917517 GEC917515:GEC917517 FUG917515:FUG917517 FKK917515:FKK917517 FAO917515:FAO917517 EQS917515:EQS917517 EGW917515:EGW917517 DXA917515:DXA917517 DNE917515:DNE917517 DDI917515:DDI917517 CTM917515:CTM917517 CJQ917515:CJQ917517 BZU917515:BZU917517 BPY917515:BPY917517 BGC917515:BGC917517 AWG917515:AWG917517 AMK917515:AMK917517 ACO917515:ACO917517 SS917515:SS917517 IW917515:IW917517 WVI851979:WVI851981 WLM851979:WLM851981 WBQ851979:WBQ851981 VRU851979:VRU851981 VHY851979:VHY851981 UYC851979:UYC851981 UOG851979:UOG851981 UEK851979:UEK851981 TUO851979:TUO851981 TKS851979:TKS851981 TAW851979:TAW851981 SRA851979:SRA851981 SHE851979:SHE851981 RXI851979:RXI851981 RNM851979:RNM851981 RDQ851979:RDQ851981 QTU851979:QTU851981 QJY851979:QJY851981 QAC851979:QAC851981 PQG851979:PQG851981 PGK851979:PGK851981 OWO851979:OWO851981 OMS851979:OMS851981 OCW851979:OCW851981 NTA851979:NTA851981 NJE851979:NJE851981 MZI851979:MZI851981 MPM851979:MPM851981 MFQ851979:MFQ851981 LVU851979:LVU851981 LLY851979:LLY851981 LCC851979:LCC851981 KSG851979:KSG851981 KIK851979:KIK851981 JYO851979:JYO851981 JOS851979:JOS851981 JEW851979:JEW851981 IVA851979:IVA851981 ILE851979:ILE851981 IBI851979:IBI851981 HRM851979:HRM851981 HHQ851979:HHQ851981 GXU851979:GXU851981 GNY851979:GNY851981 GEC851979:GEC851981 FUG851979:FUG851981 FKK851979:FKK851981 FAO851979:FAO851981 EQS851979:EQS851981 EGW851979:EGW851981 DXA851979:DXA851981 DNE851979:DNE851981 DDI851979:DDI851981 CTM851979:CTM851981 CJQ851979:CJQ851981 BZU851979:BZU851981 BPY851979:BPY851981 BGC851979:BGC851981 AWG851979:AWG851981 AMK851979:AMK851981 ACO851979:ACO851981 SS851979:SS851981 IW851979:IW851981 WVI786443:WVI786445 WLM786443:WLM786445 WBQ786443:WBQ786445 VRU786443:VRU786445 VHY786443:VHY786445 UYC786443:UYC786445 UOG786443:UOG786445 UEK786443:UEK786445 TUO786443:TUO786445 TKS786443:TKS786445 TAW786443:TAW786445 SRA786443:SRA786445 SHE786443:SHE786445 RXI786443:RXI786445 RNM786443:RNM786445 RDQ786443:RDQ786445 QTU786443:QTU786445 QJY786443:QJY786445 QAC786443:QAC786445 PQG786443:PQG786445 PGK786443:PGK786445 OWO786443:OWO786445 OMS786443:OMS786445 OCW786443:OCW786445 NTA786443:NTA786445 NJE786443:NJE786445 MZI786443:MZI786445 MPM786443:MPM786445 MFQ786443:MFQ786445 LVU786443:LVU786445 LLY786443:LLY786445 LCC786443:LCC786445 KSG786443:KSG786445 KIK786443:KIK786445 JYO786443:JYO786445 JOS786443:JOS786445 JEW786443:JEW786445 IVA786443:IVA786445 ILE786443:ILE786445 IBI786443:IBI786445 HRM786443:HRM786445 HHQ786443:HHQ786445 GXU786443:GXU786445 GNY786443:GNY786445 GEC786443:GEC786445 FUG786443:FUG786445 FKK786443:FKK786445 FAO786443:FAO786445 EQS786443:EQS786445 EGW786443:EGW786445 DXA786443:DXA786445 DNE786443:DNE786445 DDI786443:DDI786445 CTM786443:CTM786445 CJQ786443:CJQ786445 BZU786443:BZU786445 BPY786443:BPY786445 BGC786443:BGC786445 AWG786443:AWG786445 AMK786443:AMK786445 ACO786443:ACO786445 SS786443:SS786445 IW786443:IW786445 WVI720907:WVI720909 WLM720907:WLM720909 WBQ720907:WBQ720909 VRU720907:VRU720909 VHY720907:VHY720909 UYC720907:UYC720909 UOG720907:UOG720909 UEK720907:UEK720909 TUO720907:TUO720909 TKS720907:TKS720909 TAW720907:TAW720909 SRA720907:SRA720909 SHE720907:SHE720909 RXI720907:RXI720909 RNM720907:RNM720909 RDQ720907:RDQ720909 QTU720907:QTU720909 QJY720907:QJY720909 QAC720907:QAC720909 PQG720907:PQG720909 PGK720907:PGK720909 OWO720907:OWO720909 OMS720907:OMS720909 OCW720907:OCW720909 NTA720907:NTA720909 NJE720907:NJE720909 MZI720907:MZI720909 MPM720907:MPM720909 MFQ720907:MFQ720909 LVU720907:LVU720909 LLY720907:LLY720909 LCC720907:LCC720909 KSG720907:KSG720909 KIK720907:KIK720909 JYO720907:JYO720909 JOS720907:JOS720909 JEW720907:JEW720909 IVA720907:IVA720909 ILE720907:ILE720909 IBI720907:IBI720909 HRM720907:HRM720909 HHQ720907:HHQ720909 GXU720907:GXU720909 GNY720907:GNY720909 GEC720907:GEC720909 FUG720907:FUG720909 FKK720907:FKK720909 FAO720907:FAO720909 EQS720907:EQS720909 EGW720907:EGW720909 DXA720907:DXA720909 DNE720907:DNE720909 DDI720907:DDI720909 CTM720907:CTM720909 CJQ720907:CJQ720909 BZU720907:BZU720909 BPY720907:BPY720909 BGC720907:BGC720909 AWG720907:AWG720909 AMK720907:AMK720909 ACO720907:ACO720909 SS720907:SS720909 IW720907:IW720909 WVI655371:WVI655373 WLM655371:WLM655373 WBQ655371:WBQ655373 VRU655371:VRU655373 VHY655371:VHY655373 UYC655371:UYC655373 UOG655371:UOG655373 UEK655371:UEK655373 TUO655371:TUO655373 TKS655371:TKS655373 TAW655371:TAW655373 SRA655371:SRA655373 SHE655371:SHE655373 RXI655371:RXI655373 RNM655371:RNM655373 RDQ655371:RDQ655373 QTU655371:QTU655373 QJY655371:QJY655373 QAC655371:QAC655373 PQG655371:PQG655373 PGK655371:PGK655373 OWO655371:OWO655373 OMS655371:OMS655373 OCW655371:OCW655373 NTA655371:NTA655373 NJE655371:NJE655373 MZI655371:MZI655373 MPM655371:MPM655373 MFQ655371:MFQ655373 LVU655371:LVU655373 LLY655371:LLY655373 LCC655371:LCC655373 KSG655371:KSG655373 KIK655371:KIK655373 JYO655371:JYO655373 JOS655371:JOS655373 JEW655371:JEW655373 IVA655371:IVA655373 ILE655371:ILE655373 IBI655371:IBI655373 HRM655371:HRM655373 HHQ655371:HHQ655373 GXU655371:GXU655373 GNY655371:GNY655373 GEC655371:GEC655373 FUG655371:FUG655373 FKK655371:FKK655373 FAO655371:FAO655373 EQS655371:EQS655373 EGW655371:EGW655373 DXA655371:DXA655373 DNE655371:DNE655373 DDI655371:DDI655373 CTM655371:CTM655373 CJQ655371:CJQ655373 BZU655371:BZU655373 BPY655371:BPY655373 BGC655371:BGC655373 AWG655371:AWG655373 AMK655371:AMK655373 ACO655371:ACO655373 SS655371:SS655373 IW655371:IW655373 WVI589835:WVI589837 WLM589835:WLM589837 WBQ589835:WBQ589837 VRU589835:VRU589837 VHY589835:VHY589837 UYC589835:UYC589837 UOG589835:UOG589837 UEK589835:UEK589837 TUO589835:TUO589837 TKS589835:TKS589837 TAW589835:TAW589837 SRA589835:SRA589837 SHE589835:SHE589837 RXI589835:RXI589837 RNM589835:RNM589837 RDQ589835:RDQ589837 QTU589835:QTU589837 QJY589835:QJY589837 QAC589835:QAC589837 PQG589835:PQG589837 PGK589835:PGK589837 OWO589835:OWO589837 OMS589835:OMS589837 OCW589835:OCW589837 NTA589835:NTA589837 NJE589835:NJE589837 MZI589835:MZI589837 MPM589835:MPM589837 MFQ589835:MFQ589837 LVU589835:LVU589837 LLY589835:LLY589837 LCC589835:LCC589837 KSG589835:KSG589837 KIK589835:KIK589837 JYO589835:JYO589837 JOS589835:JOS589837 JEW589835:JEW589837 IVA589835:IVA589837 ILE589835:ILE589837 IBI589835:IBI589837 HRM589835:HRM589837 HHQ589835:HHQ589837 GXU589835:GXU589837 GNY589835:GNY589837 GEC589835:GEC589837 FUG589835:FUG589837 FKK589835:FKK589837 FAO589835:FAO589837 EQS589835:EQS589837 EGW589835:EGW589837 DXA589835:DXA589837 DNE589835:DNE589837 DDI589835:DDI589837 CTM589835:CTM589837 CJQ589835:CJQ589837 BZU589835:BZU589837 BPY589835:BPY589837 BGC589835:BGC589837 AWG589835:AWG589837 AMK589835:AMK589837 ACO589835:ACO589837 SS589835:SS589837 IW589835:IW589837 WVI524299:WVI524301 WLM524299:WLM524301 WBQ524299:WBQ524301 VRU524299:VRU524301 VHY524299:VHY524301 UYC524299:UYC524301 UOG524299:UOG524301 UEK524299:UEK524301 TUO524299:TUO524301 TKS524299:TKS524301 TAW524299:TAW524301 SRA524299:SRA524301 SHE524299:SHE524301 RXI524299:RXI524301 RNM524299:RNM524301 RDQ524299:RDQ524301 QTU524299:QTU524301 QJY524299:QJY524301 QAC524299:QAC524301 PQG524299:PQG524301 PGK524299:PGK524301 OWO524299:OWO524301 OMS524299:OMS524301 OCW524299:OCW524301 NTA524299:NTA524301 NJE524299:NJE524301 MZI524299:MZI524301 MPM524299:MPM524301 MFQ524299:MFQ524301 LVU524299:LVU524301 LLY524299:LLY524301 LCC524299:LCC524301 KSG524299:KSG524301 KIK524299:KIK524301 JYO524299:JYO524301 JOS524299:JOS524301 JEW524299:JEW524301 IVA524299:IVA524301 ILE524299:ILE524301 IBI524299:IBI524301 HRM524299:HRM524301 HHQ524299:HHQ524301 GXU524299:GXU524301 GNY524299:GNY524301 GEC524299:GEC524301 FUG524299:FUG524301 FKK524299:FKK524301 FAO524299:FAO524301 EQS524299:EQS524301 EGW524299:EGW524301 DXA524299:DXA524301 DNE524299:DNE524301 DDI524299:DDI524301 CTM524299:CTM524301 CJQ524299:CJQ524301 BZU524299:BZU524301 BPY524299:BPY524301 BGC524299:BGC524301 AWG524299:AWG524301 AMK524299:AMK524301 ACO524299:ACO524301 SS524299:SS524301 IW524299:IW524301 WVI458763:WVI458765 WLM458763:WLM458765 WBQ458763:WBQ458765 VRU458763:VRU458765 VHY458763:VHY458765 UYC458763:UYC458765 UOG458763:UOG458765 UEK458763:UEK458765 TUO458763:TUO458765 TKS458763:TKS458765 TAW458763:TAW458765 SRA458763:SRA458765 SHE458763:SHE458765 RXI458763:RXI458765 RNM458763:RNM458765 RDQ458763:RDQ458765 QTU458763:QTU458765 QJY458763:QJY458765 QAC458763:QAC458765 PQG458763:PQG458765 PGK458763:PGK458765 OWO458763:OWO458765 OMS458763:OMS458765 OCW458763:OCW458765 NTA458763:NTA458765 NJE458763:NJE458765 MZI458763:MZI458765 MPM458763:MPM458765 MFQ458763:MFQ458765 LVU458763:LVU458765 LLY458763:LLY458765 LCC458763:LCC458765 KSG458763:KSG458765 KIK458763:KIK458765 JYO458763:JYO458765 JOS458763:JOS458765 JEW458763:JEW458765 IVA458763:IVA458765 ILE458763:ILE458765 IBI458763:IBI458765 HRM458763:HRM458765 HHQ458763:HHQ458765 GXU458763:GXU458765 GNY458763:GNY458765 GEC458763:GEC458765 FUG458763:FUG458765 FKK458763:FKK458765 FAO458763:FAO458765 EQS458763:EQS458765 EGW458763:EGW458765 DXA458763:DXA458765 DNE458763:DNE458765 DDI458763:DDI458765 CTM458763:CTM458765 CJQ458763:CJQ458765 BZU458763:BZU458765 BPY458763:BPY458765 BGC458763:BGC458765 AWG458763:AWG458765 AMK458763:AMK458765 ACO458763:ACO458765 SS458763:SS458765 IW458763:IW458765 WVI393227:WVI393229 WLM393227:WLM393229 WBQ393227:WBQ393229 VRU393227:VRU393229 VHY393227:VHY393229 UYC393227:UYC393229 UOG393227:UOG393229 UEK393227:UEK393229 TUO393227:TUO393229 TKS393227:TKS393229 TAW393227:TAW393229 SRA393227:SRA393229 SHE393227:SHE393229 RXI393227:RXI393229 RNM393227:RNM393229 RDQ393227:RDQ393229 QTU393227:QTU393229 QJY393227:QJY393229 QAC393227:QAC393229 PQG393227:PQG393229 PGK393227:PGK393229 OWO393227:OWO393229 OMS393227:OMS393229 OCW393227:OCW393229 NTA393227:NTA393229 NJE393227:NJE393229 MZI393227:MZI393229 MPM393227:MPM393229 MFQ393227:MFQ393229 LVU393227:LVU393229 LLY393227:LLY393229 LCC393227:LCC393229 KSG393227:KSG393229 KIK393227:KIK393229 JYO393227:JYO393229 JOS393227:JOS393229 JEW393227:JEW393229 IVA393227:IVA393229 ILE393227:ILE393229 IBI393227:IBI393229 HRM393227:HRM393229 HHQ393227:HHQ393229 GXU393227:GXU393229 GNY393227:GNY393229 GEC393227:GEC393229 FUG393227:FUG393229 FKK393227:FKK393229 FAO393227:FAO393229 EQS393227:EQS393229 EGW393227:EGW393229 DXA393227:DXA393229 DNE393227:DNE393229 DDI393227:DDI393229 CTM393227:CTM393229 CJQ393227:CJQ393229 BZU393227:BZU393229 BPY393227:BPY393229 BGC393227:BGC393229 AWG393227:AWG393229 AMK393227:AMK393229 ACO393227:ACO393229 SS393227:SS393229 IW393227:IW393229 WVI327691:WVI327693 WLM327691:WLM327693 WBQ327691:WBQ327693 VRU327691:VRU327693 VHY327691:VHY327693 UYC327691:UYC327693 UOG327691:UOG327693 UEK327691:UEK327693 TUO327691:TUO327693 TKS327691:TKS327693 TAW327691:TAW327693 SRA327691:SRA327693 SHE327691:SHE327693 RXI327691:RXI327693 RNM327691:RNM327693 RDQ327691:RDQ327693 QTU327691:QTU327693 QJY327691:QJY327693 QAC327691:QAC327693 PQG327691:PQG327693 PGK327691:PGK327693 OWO327691:OWO327693 OMS327691:OMS327693 OCW327691:OCW327693 NTA327691:NTA327693 NJE327691:NJE327693 MZI327691:MZI327693 MPM327691:MPM327693 MFQ327691:MFQ327693 LVU327691:LVU327693 LLY327691:LLY327693 LCC327691:LCC327693 KSG327691:KSG327693 KIK327691:KIK327693 JYO327691:JYO327693 JOS327691:JOS327693 JEW327691:JEW327693 IVA327691:IVA327693 ILE327691:ILE327693 IBI327691:IBI327693 HRM327691:HRM327693 HHQ327691:HHQ327693 GXU327691:GXU327693 GNY327691:GNY327693 GEC327691:GEC327693 FUG327691:FUG327693 FKK327691:FKK327693 FAO327691:FAO327693 EQS327691:EQS327693 EGW327691:EGW327693 DXA327691:DXA327693 DNE327691:DNE327693 DDI327691:DDI327693 CTM327691:CTM327693 CJQ327691:CJQ327693 BZU327691:BZU327693 BPY327691:BPY327693 BGC327691:BGC327693 AWG327691:AWG327693 AMK327691:AMK327693 ACO327691:ACO327693 SS327691:SS327693 IW327691:IW327693 WVI262155:WVI262157 WLM262155:WLM262157 WBQ262155:WBQ262157 VRU262155:VRU262157 VHY262155:VHY262157 UYC262155:UYC262157 UOG262155:UOG262157 UEK262155:UEK262157 TUO262155:TUO262157 TKS262155:TKS262157 TAW262155:TAW262157 SRA262155:SRA262157 SHE262155:SHE262157 RXI262155:RXI262157 RNM262155:RNM262157 RDQ262155:RDQ262157 QTU262155:QTU262157 QJY262155:QJY262157 QAC262155:QAC262157 PQG262155:PQG262157 PGK262155:PGK262157 OWO262155:OWO262157 OMS262155:OMS262157 OCW262155:OCW262157 NTA262155:NTA262157 NJE262155:NJE262157 MZI262155:MZI262157 MPM262155:MPM262157 MFQ262155:MFQ262157 LVU262155:LVU262157 LLY262155:LLY262157 LCC262155:LCC262157 KSG262155:KSG262157 KIK262155:KIK262157 JYO262155:JYO262157 JOS262155:JOS262157 JEW262155:JEW262157 IVA262155:IVA262157 ILE262155:ILE262157 IBI262155:IBI262157 HRM262155:HRM262157 HHQ262155:HHQ262157 GXU262155:GXU262157 GNY262155:GNY262157 GEC262155:GEC262157 FUG262155:FUG262157 FKK262155:FKK262157 FAO262155:FAO262157 EQS262155:EQS262157 EGW262155:EGW262157 DXA262155:DXA262157 DNE262155:DNE262157 DDI262155:DDI262157 CTM262155:CTM262157 CJQ262155:CJQ262157 BZU262155:BZU262157 BPY262155:BPY262157 BGC262155:BGC262157 AWG262155:AWG262157 AMK262155:AMK262157 ACO262155:ACO262157 SS262155:SS262157 IW262155:IW262157 WVI196619:WVI196621 WLM196619:WLM196621 WBQ196619:WBQ196621 VRU196619:VRU196621 VHY196619:VHY196621 UYC196619:UYC196621 UOG196619:UOG196621 UEK196619:UEK196621 TUO196619:TUO196621 TKS196619:TKS196621 TAW196619:TAW196621 SRA196619:SRA196621 SHE196619:SHE196621 RXI196619:RXI196621 RNM196619:RNM196621 RDQ196619:RDQ196621 QTU196619:QTU196621 QJY196619:QJY196621 QAC196619:QAC196621 PQG196619:PQG196621 PGK196619:PGK196621 OWO196619:OWO196621 OMS196619:OMS196621 OCW196619:OCW196621 NTA196619:NTA196621 NJE196619:NJE196621 MZI196619:MZI196621 MPM196619:MPM196621 MFQ196619:MFQ196621 LVU196619:LVU196621 LLY196619:LLY196621 LCC196619:LCC196621 KSG196619:KSG196621 KIK196619:KIK196621 JYO196619:JYO196621 JOS196619:JOS196621 JEW196619:JEW196621 IVA196619:IVA196621 ILE196619:ILE196621 IBI196619:IBI196621 HRM196619:HRM196621 HHQ196619:HHQ196621 GXU196619:GXU196621 GNY196619:GNY196621 GEC196619:GEC196621 FUG196619:FUG196621 FKK196619:FKK196621 FAO196619:FAO196621 EQS196619:EQS196621 EGW196619:EGW196621 DXA196619:DXA196621 DNE196619:DNE196621 DDI196619:DDI196621 CTM196619:CTM196621 CJQ196619:CJQ196621 BZU196619:BZU196621 BPY196619:BPY196621 BGC196619:BGC196621 AWG196619:AWG196621 AMK196619:AMK196621 ACO196619:ACO196621 SS196619:SS196621 IW196619:IW196621 WVI131083:WVI131085 WLM131083:WLM131085 WBQ131083:WBQ131085 VRU131083:VRU131085 VHY131083:VHY131085 UYC131083:UYC131085 UOG131083:UOG131085 UEK131083:UEK131085 TUO131083:TUO131085 TKS131083:TKS131085 TAW131083:TAW131085 SRA131083:SRA131085 SHE131083:SHE131085 RXI131083:RXI131085 RNM131083:RNM131085 RDQ131083:RDQ131085 QTU131083:QTU131085 QJY131083:QJY131085 QAC131083:QAC131085 PQG131083:PQG131085 PGK131083:PGK131085 OWO131083:OWO131085 OMS131083:OMS131085 OCW131083:OCW131085 NTA131083:NTA131085 NJE131083:NJE131085 MZI131083:MZI131085 MPM131083:MPM131085 MFQ131083:MFQ131085 LVU131083:LVU131085 LLY131083:LLY131085 LCC131083:LCC131085 KSG131083:KSG131085 KIK131083:KIK131085 JYO131083:JYO131085 JOS131083:JOS131085 JEW131083:JEW131085 IVA131083:IVA131085 ILE131083:ILE131085 IBI131083:IBI131085 HRM131083:HRM131085 HHQ131083:HHQ131085 GXU131083:GXU131085 GNY131083:GNY131085 GEC131083:GEC131085 FUG131083:FUG131085 FKK131083:FKK131085 FAO131083:FAO131085 EQS131083:EQS131085 EGW131083:EGW131085 DXA131083:DXA131085 DNE131083:DNE131085 DDI131083:DDI131085 CTM131083:CTM131085 CJQ131083:CJQ131085 BZU131083:BZU131085 BPY131083:BPY131085 BGC131083:BGC131085 AWG131083:AWG131085 AMK131083:AMK131085 ACO131083:ACO131085 SS131083:SS131085 IW131083:IW131085 WVI65547:WVI65549 WLM65547:WLM65549 WBQ65547:WBQ65549 VRU65547:VRU65549 VHY65547:VHY65549 UYC65547:UYC65549 UOG65547:UOG65549 UEK65547:UEK65549 TUO65547:TUO65549 TKS65547:TKS65549 TAW65547:TAW65549 SRA65547:SRA65549 SHE65547:SHE65549 RXI65547:RXI65549 RNM65547:RNM65549 RDQ65547:RDQ65549 QTU65547:QTU65549 QJY65547:QJY65549 QAC65547:QAC65549 PQG65547:PQG65549 PGK65547:PGK65549 OWO65547:OWO65549 OMS65547:OMS65549 OCW65547:OCW65549 NTA65547:NTA65549 NJE65547:NJE65549 MZI65547:MZI65549 MPM65547:MPM65549 MFQ65547:MFQ65549 LVU65547:LVU65549 LLY65547:LLY65549 LCC65547:LCC65549 KSG65547:KSG65549 KIK65547:KIK65549 JYO65547:JYO65549 JOS65547:JOS65549 JEW65547:JEW65549 IVA65547:IVA65549 ILE65547:ILE65549 IBI65547:IBI65549 HRM65547:HRM65549 HHQ65547:HHQ65549 GXU65547:GXU65549 GNY65547:GNY65549 GEC65547:GEC65549 FUG65547:FUG65549 FKK65547:FKK65549 FAO65547:FAO65549 EQS65547:EQS65549 EGW65547:EGW65549 DXA65547:DXA65549 DNE65547:DNE65549 DDI65547:DDI65549 CTM65547:CTM65549 CJQ65547:CJQ65549 BZU65547:BZU65549 BPY65547:BPY65549 BGC65547:BGC65549 AWG65547:AWG65549 AMK65547:AMK65549 ACO65547:ACO65549 SS65547:SS65549 IW65547:IW65549 WVI983047:WVI983049 WLM983047:WLM983049 WBQ983047:WBQ983049 VRU983047:VRU983049 VHY983047:VHY983049 UYC983047:UYC983049 UOG983047:UOG983049 UEK983047:UEK983049 TUO983047:TUO983049 TKS983047:TKS983049 TAW983047:TAW983049 SRA983047:SRA983049 SHE983047:SHE983049 RXI983047:RXI983049 RNM983047:RNM983049 RDQ983047:RDQ983049 QTU983047:QTU983049 QJY983047:QJY983049 QAC983047:QAC983049 PQG983047:PQG983049 PGK983047:PGK983049 OWO983047:OWO983049 OMS983047:OMS983049 OCW983047:OCW983049 NTA983047:NTA983049 NJE983047:NJE983049 MZI983047:MZI983049 MPM983047:MPM983049 MFQ983047:MFQ983049 LVU983047:LVU983049 LLY983047:LLY983049 LCC983047:LCC983049 KSG983047:KSG983049 KIK983047:KIK983049 JYO983047:JYO983049 JOS983047:JOS983049 JEW983047:JEW983049 IVA983047:IVA983049 ILE983047:ILE983049 IBI983047:IBI983049 HRM983047:HRM983049 HHQ983047:HHQ983049 GXU983047:GXU983049 GNY983047:GNY983049 GEC983047:GEC983049 FUG983047:FUG983049 FKK983047:FKK983049 FAO983047:FAO983049 EQS983047:EQS983049 EGW983047:EGW983049 DXA983047:DXA983049 DNE983047:DNE983049 DDI983047:DDI983049 CTM983047:CTM983049 CJQ983047:CJQ983049 BZU983047:BZU983049 BPY983047:BPY983049 BGC983047:BGC983049 AWG983047:AWG983049 AMK983047:AMK983049 ACO983047:ACO983049 SS983047:SS983049 IW983047:IW983049 WVI917511:WVI917513 WLM917511:WLM917513 WBQ917511:WBQ917513 VRU917511:VRU917513 VHY917511:VHY917513 UYC917511:UYC917513 UOG917511:UOG917513 UEK917511:UEK917513 TUO917511:TUO917513 TKS917511:TKS917513 TAW917511:TAW917513 SRA917511:SRA917513 SHE917511:SHE917513 RXI917511:RXI917513 RNM917511:RNM917513 RDQ917511:RDQ917513 QTU917511:QTU917513 QJY917511:QJY917513 QAC917511:QAC917513 PQG917511:PQG917513 PGK917511:PGK917513 OWO917511:OWO917513 OMS917511:OMS917513 OCW917511:OCW917513 NTA917511:NTA917513 NJE917511:NJE917513 MZI917511:MZI917513 MPM917511:MPM917513 MFQ917511:MFQ917513 LVU917511:LVU917513 LLY917511:LLY917513 LCC917511:LCC917513 KSG917511:KSG917513 KIK917511:KIK917513 JYO917511:JYO917513 JOS917511:JOS917513 JEW917511:JEW917513 IVA917511:IVA917513 ILE917511:ILE917513 IBI917511:IBI917513 HRM917511:HRM917513 HHQ917511:HHQ917513 GXU917511:GXU917513 GNY917511:GNY917513 GEC917511:GEC917513 FUG917511:FUG917513 FKK917511:FKK917513 FAO917511:FAO917513 EQS917511:EQS917513 EGW917511:EGW917513 DXA917511:DXA917513 DNE917511:DNE917513 DDI917511:DDI917513 CTM917511:CTM917513 CJQ917511:CJQ917513 BZU917511:BZU917513 BPY917511:BPY917513 BGC917511:BGC917513 AWG917511:AWG917513 AMK917511:AMK917513 ACO917511:ACO917513 SS917511:SS917513 IW917511:IW917513 WVI851975:WVI851977 WLM851975:WLM851977 WBQ851975:WBQ851977 VRU851975:VRU851977 VHY851975:VHY851977 UYC851975:UYC851977 UOG851975:UOG851977 UEK851975:UEK851977 TUO851975:TUO851977 TKS851975:TKS851977 TAW851975:TAW851977 SRA851975:SRA851977 SHE851975:SHE851977 RXI851975:RXI851977 RNM851975:RNM851977 RDQ851975:RDQ851977 QTU851975:QTU851977 QJY851975:QJY851977 QAC851975:QAC851977 PQG851975:PQG851977 PGK851975:PGK851977 OWO851975:OWO851977 OMS851975:OMS851977 OCW851975:OCW851977 NTA851975:NTA851977 NJE851975:NJE851977 MZI851975:MZI851977 MPM851975:MPM851977 MFQ851975:MFQ851977 LVU851975:LVU851977 LLY851975:LLY851977 LCC851975:LCC851977 KSG851975:KSG851977 KIK851975:KIK851977 JYO851975:JYO851977 JOS851975:JOS851977 JEW851975:JEW851977 IVA851975:IVA851977 ILE851975:ILE851977 IBI851975:IBI851977 HRM851975:HRM851977 HHQ851975:HHQ851977 GXU851975:GXU851977 GNY851975:GNY851977 GEC851975:GEC851977 FUG851975:FUG851977 FKK851975:FKK851977 FAO851975:FAO851977 EQS851975:EQS851977 EGW851975:EGW851977 DXA851975:DXA851977 DNE851975:DNE851977 DDI851975:DDI851977 CTM851975:CTM851977 CJQ851975:CJQ851977 BZU851975:BZU851977 BPY851975:BPY851977 BGC851975:BGC851977 AWG851975:AWG851977 AMK851975:AMK851977 ACO851975:ACO851977 SS851975:SS851977 IW851975:IW851977 WVI786439:WVI786441 WLM786439:WLM786441 WBQ786439:WBQ786441 VRU786439:VRU786441 VHY786439:VHY786441 UYC786439:UYC786441 UOG786439:UOG786441 UEK786439:UEK786441 TUO786439:TUO786441 TKS786439:TKS786441 TAW786439:TAW786441 SRA786439:SRA786441 SHE786439:SHE786441 RXI786439:RXI786441 RNM786439:RNM786441 RDQ786439:RDQ786441 QTU786439:QTU786441 QJY786439:QJY786441 QAC786439:QAC786441 PQG786439:PQG786441 PGK786439:PGK786441 OWO786439:OWO786441 OMS786439:OMS786441 OCW786439:OCW786441 NTA786439:NTA786441 NJE786439:NJE786441 MZI786439:MZI786441 MPM786439:MPM786441 MFQ786439:MFQ786441 LVU786439:LVU786441 LLY786439:LLY786441 LCC786439:LCC786441 KSG786439:KSG786441 KIK786439:KIK786441 JYO786439:JYO786441 JOS786439:JOS786441 JEW786439:JEW786441 IVA786439:IVA786441 ILE786439:ILE786441 IBI786439:IBI786441 HRM786439:HRM786441 HHQ786439:HHQ786441 GXU786439:GXU786441 GNY786439:GNY786441 GEC786439:GEC786441 FUG786439:FUG786441 FKK786439:FKK786441 FAO786439:FAO786441 EQS786439:EQS786441 EGW786439:EGW786441 DXA786439:DXA786441 DNE786439:DNE786441 DDI786439:DDI786441 CTM786439:CTM786441 CJQ786439:CJQ786441 BZU786439:BZU786441 BPY786439:BPY786441 BGC786439:BGC786441 AWG786439:AWG786441 AMK786439:AMK786441 ACO786439:ACO786441 SS786439:SS786441 IW786439:IW786441 WVI720903:WVI720905 WLM720903:WLM720905 WBQ720903:WBQ720905 VRU720903:VRU720905 VHY720903:VHY720905 UYC720903:UYC720905 UOG720903:UOG720905 UEK720903:UEK720905 TUO720903:TUO720905 TKS720903:TKS720905 TAW720903:TAW720905 SRA720903:SRA720905 SHE720903:SHE720905 RXI720903:RXI720905 RNM720903:RNM720905 RDQ720903:RDQ720905 QTU720903:QTU720905 QJY720903:QJY720905 QAC720903:QAC720905 PQG720903:PQG720905 PGK720903:PGK720905 OWO720903:OWO720905 OMS720903:OMS720905 OCW720903:OCW720905 NTA720903:NTA720905 NJE720903:NJE720905 MZI720903:MZI720905 MPM720903:MPM720905 MFQ720903:MFQ720905 LVU720903:LVU720905 LLY720903:LLY720905 LCC720903:LCC720905 KSG720903:KSG720905 KIK720903:KIK720905 JYO720903:JYO720905 JOS720903:JOS720905 JEW720903:JEW720905 IVA720903:IVA720905 ILE720903:ILE720905 IBI720903:IBI720905 HRM720903:HRM720905 HHQ720903:HHQ720905 GXU720903:GXU720905 GNY720903:GNY720905 GEC720903:GEC720905 FUG720903:FUG720905 FKK720903:FKK720905 FAO720903:FAO720905 EQS720903:EQS720905 EGW720903:EGW720905 DXA720903:DXA720905 DNE720903:DNE720905 DDI720903:DDI720905 CTM720903:CTM720905 CJQ720903:CJQ720905 BZU720903:BZU720905 BPY720903:BPY720905 BGC720903:BGC720905 AWG720903:AWG720905 AMK720903:AMK720905 ACO720903:ACO720905 SS720903:SS720905 IW720903:IW720905 WVI655367:WVI655369 WLM655367:WLM655369 WBQ655367:WBQ655369 VRU655367:VRU655369 VHY655367:VHY655369 UYC655367:UYC655369 UOG655367:UOG655369 UEK655367:UEK655369 TUO655367:TUO655369 TKS655367:TKS655369 TAW655367:TAW655369 SRA655367:SRA655369 SHE655367:SHE655369 RXI655367:RXI655369 RNM655367:RNM655369 RDQ655367:RDQ655369 QTU655367:QTU655369 QJY655367:QJY655369 QAC655367:QAC655369 PQG655367:PQG655369 PGK655367:PGK655369 OWO655367:OWO655369 OMS655367:OMS655369 OCW655367:OCW655369 NTA655367:NTA655369 NJE655367:NJE655369 MZI655367:MZI655369 MPM655367:MPM655369 MFQ655367:MFQ655369 LVU655367:LVU655369 LLY655367:LLY655369 LCC655367:LCC655369 KSG655367:KSG655369 KIK655367:KIK655369 JYO655367:JYO655369 JOS655367:JOS655369 JEW655367:JEW655369 IVA655367:IVA655369 ILE655367:ILE655369 IBI655367:IBI655369 HRM655367:HRM655369 HHQ655367:HHQ655369 GXU655367:GXU655369 GNY655367:GNY655369 GEC655367:GEC655369 FUG655367:FUG655369 FKK655367:FKK655369 FAO655367:FAO655369 EQS655367:EQS655369 EGW655367:EGW655369 DXA655367:DXA655369 DNE655367:DNE655369 DDI655367:DDI655369 CTM655367:CTM655369 CJQ655367:CJQ655369 BZU655367:BZU655369 BPY655367:BPY655369 BGC655367:BGC655369 AWG655367:AWG655369 AMK655367:AMK655369 ACO655367:ACO655369 SS655367:SS655369 IW655367:IW655369 WVI589831:WVI589833 WLM589831:WLM589833 WBQ589831:WBQ589833 VRU589831:VRU589833 VHY589831:VHY589833 UYC589831:UYC589833 UOG589831:UOG589833 UEK589831:UEK589833 TUO589831:TUO589833 TKS589831:TKS589833 TAW589831:TAW589833 SRA589831:SRA589833 SHE589831:SHE589833 RXI589831:RXI589833 RNM589831:RNM589833 RDQ589831:RDQ589833 QTU589831:QTU589833 QJY589831:QJY589833 QAC589831:QAC589833 PQG589831:PQG589833 PGK589831:PGK589833 OWO589831:OWO589833 OMS589831:OMS589833 OCW589831:OCW589833 NTA589831:NTA589833 NJE589831:NJE589833 MZI589831:MZI589833 MPM589831:MPM589833 MFQ589831:MFQ589833 LVU589831:LVU589833 LLY589831:LLY589833 LCC589831:LCC589833 KSG589831:KSG589833 KIK589831:KIK589833 JYO589831:JYO589833 JOS589831:JOS589833 JEW589831:JEW589833 IVA589831:IVA589833 ILE589831:ILE589833 IBI589831:IBI589833 HRM589831:HRM589833 HHQ589831:HHQ589833 GXU589831:GXU589833 GNY589831:GNY589833 GEC589831:GEC589833 FUG589831:FUG589833 FKK589831:FKK589833 FAO589831:FAO589833 EQS589831:EQS589833 EGW589831:EGW589833 DXA589831:DXA589833 DNE589831:DNE589833 DDI589831:DDI589833 CTM589831:CTM589833 CJQ589831:CJQ589833 BZU589831:BZU589833 BPY589831:BPY589833 BGC589831:BGC589833 AWG589831:AWG589833 AMK589831:AMK589833 ACO589831:ACO589833 SS589831:SS589833 IW589831:IW589833 WVI524295:WVI524297 WLM524295:WLM524297 WBQ524295:WBQ524297 VRU524295:VRU524297 VHY524295:VHY524297 UYC524295:UYC524297 UOG524295:UOG524297 UEK524295:UEK524297 TUO524295:TUO524297 TKS524295:TKS524297 TAW524295:TAW524297 SRA524295:SRA524297 SHE524295:SHE524297 RXI524295:RXI524297 RNM524295:RNM524297 RDQ524295:RDQ524297 QTU524295:QTU524297 QJY524295:QJY524297 QAC524295:QAC524297 PQG524295:PQG524297 PGK524295:PGK524297 OWO524295:OWO524297 OMS524295:OMS524297 OCW524295:OCW524297 NTA524295:NTA524297 NJE524295:NJE524297 MZI524295:MZI524297 MPM524295:MPM524297 MFQ524295:MFQ524297 LVU524295:LVU524297 LLY524295:LLY524297 LCC524295:LCC524297 KSG524295:KSG524297 KIK524295:KIK524297 JYO524295:JYO524297 JOS524295:JOS524297 JEW524295:JEW524297 IVA524295:IVA524297 ILE524295:ILE524297 IBI524295:IBI524297 HRM524295:HRM524297 HHQ524295:HHQ524297 GXU524295:GXU524297 GNY524295:GNY524297 GEC524295:GEC524297 FUG524295:FUG524297 FKK524295:FKK524297 FAO524295:FAO524297 EQS524295:EQS524297 EGW524295:EGW524297 DXA524295:DXA524297 DNE524295:DNE524297 DDI524295:DDI524297 CTM524295:CTM524297 CJQ524295:CJQ524297 BZU524295:BZU524297 BPY524295:BPY524297 BGC524295:BGC524297 AWG524295:AWG524297 AMK524295:AMK524297 ACO524295:ACO524297 SS524295:SS524297 IW524295:IW524297 WVI458759:WVI458761 WLM458759:WLM458761 WBQ458759:WBQ458761 VRU458759:VRU458761 VHY458759:VHY458761 UYC458759:UYC458761 UOG458759:UOG458761 UEK458759:UEK458761 TUO458759:TUO458761 TKS458759:TKS458761 TAW458759:TAW458761 SRA458759:SRA458761 SHE458759:SHE458761 RXI458759:RXI458761 RNM458759:RNM458761 RDQ458759:RDQ458761 QTU458759:QTU458761 QJY458759:QJY458761 QAC458759:QAC458761 PQG458759:PQG458761 PGK458759:PGK458761 OWO458759:OWO458761 OMS458759:OMS458761 OCW458759:OCW458761 NTA458759:NTA458761 NJE458759:NJE458761 MZI458759:MZI458761 MPM458759:MPM458761 MFQ458759:MFQ458761 LVU458759:LVU458761 LLY458759:LLY458761 LCC458759:LCC458761 KSG458759:KSG458761 KIK458759:KIK458761 JYO458759:JYO458761 JOS458759:JOS458761 JEW458759:JEW458761 IVA458759:IVA458761 ILE458759:ILE458761 IBI458759:IBI458761 HRM458759:HRM458761 HHQ458759:HHQ458761 GXU458759:GXU458761 GNY458759:GNY458761 GEC458759:GEC458761 FUG458759:FUG458761 FKK458759:FKK458761 FAO458759:FAO458761 EQS458759:EQS458761 EGW458759:EGW458761 DXA458759:DXA458761 DNE458759:DNE458761 DDI458759:DDI458761 CTM458759:CTM458761 CJQ458759:CJQ458761 BZU458759:BZU458761 BPY458759:BPY458761 BGC458759:BGC458761 AWG458759:AWG458761 AMK458759:AMK458761 ACO458759:ACO458761 SS458759:SS458761 IW458759:IW458761 WVI393223:WVI393225 WLM393223:WLM393225 WBQ393223:WBQ393225 VRU393223:VRU393225 VHY393223:VHY393225 UYC393223:UYC393225 UOG393223:UOG393225 UEK393223:UEK393225 TUO393223:TUO393225 TKS393223:TKS393225 TAW393223:TAW393225 SRA393223:SRA393225 SHE393223:SHE393225 RXI393223:RXI393225 RNM393223:RNM393225 RDQ393223:RDQ393225 QTU393223:QTU393225 QJY393223:QJY393225 QAC393223:QAC393225 PQG393223:PQG393225 PGK393223:PGK393225 OWO393223:OWO393225 OMS393223:OMS393225 OCW393223:OCW393225 NTA393223:NTA393225 NJE393223:NJE393225 MZI393223:MZI393225 MPM393223:MPM393225 MFQ393223:MFQ393225 LVU393223:LVU393225 LLY393223:LLY393225 LCC393223:LCC393225 KSG393223:KSG393225 KIK393223:KIK393225 JYO393223:JYO393225 JOS393223:JOS393225 JEW393223:JEW393225 IVA393223:IVA393225 ILE393223:ILE393225 IBI393223:IBI393225 HRM393223:HRM393225 HHQ393223:HHQ393225 GXU393223:GXU393225 GNY393223:GNY393225 GEC393223:GEC393225 FUG393223:FUG393225 FKK393223:FKK393225 FAO393223:FAO393225 EQS393223:EQS393225 EGW393223:EGW393225 DXA393223:DXA393225 DNE393223:DNE393225 DDI393223:DDI393225 CTM393223:CTM393225 CJQ393223:CJQ393225 BZU393223:BZU393225 BPY393223:BPY393225 BGC393223:BGC393225 AWG393223:AWG393225 AMK393223:AMK393225 ACO393223:ACO393225 SS393223:SS393225 IW393223:IW393225 WVI327687:WVI327689 WLM327687:WLM327689 WBQ327687:WBQ327689 VRU327687:VRU327689 VHY327687:VHY327689 UYC327687:UYC327689 UOG327687:UOG327689 UEK327687:UEK327689 TUO327687:TUO327689 TKS327687:TKS327689 TAW327687:TAW327689 SRA327687:SRA327689 SHE327687:SHE327689 RXI327687:RXI327689 RNM327687:RNM327689 RDQ327687:RDQ327689 QTU327687:QTU327689 QJY327687:QJY327689 QAC327687:QAC327689 PQG327687:PQG327689 PGK327687:PGK327689 OWO327687:OWO327689 OMS327687:OMS327689 OCW327687:OCW327689 NTA327687:NTA327689 NJE327687:NJE327689 MZI327687:MZI327689 MPM327687:MPM327689 MFQ327687:MFQ327689 LVU327687:LVU327689 LLY327687:LLY327689 LCC327687:LCC327689 KSG327687:KSG327689 KIK327687:KIK327689 JYO327687:JYO327689 JOS327687:JOS327689 JEW327687:JEW327689 IVA327687:IVA327689 ILE327687:ILE327689 IBI327687:IBI327689 HRM327687:HRM327689 HHQ327687:HHQ327689 GXU327687:GXU327689 GNY327687:GNY327689 GEC327687:GEC327689 FUG327687:FUG327689 FKK327687:FKK327689 FAO327687:FAO327689 EQS327687:EQS327689 EGW327687:EGW327689 DXA327687:DXA327689 DNE327687:DNE327689 DDI327687:DDI327689 CTM327687:CTM327689 CJQ327687:CJQ327689 BZU327687:BZU327689 BPY327687:BPY327689 BGC327687:BGC327689 AWG327687:AWG327689 AMK327687:AMK327689 ACO327687:ACO327689 SS327687:SS327689 IW327687:IW327689 WVI262151:WVI262153 WLM262151:WLM262153 WBQ262151:WBQ262153 VRU262151:VRU262153 VHY262151:VHY262153 UYC262151:UYC262153 UOG262151:UOG262153 UEK262151:UEK262153 TUO262151:TUO262153 TKS262151:TKS262153 TAW262151:TAW262153 SRA262151:SRA262153 SHE262151:SHE262153 RXI262151:RXI262153 RNM262151:RNM262153 RDQ262151:RDQ262153 QTU262151:QTU262153 QJY262151:QJY262153 QAC262151:QAC262153 PQG262151:PQG262153 PGK262151:PGK262153 OWO262151:OWO262153 OMS262151:OMS262153 OCW262151:OCW262153 NTA262151:NTA262153 NJE262151:NJE262153 MZI262151:MZI262153 MPM262151:MPM262153 MFQ262151:MFQ262153 LVU262151:LVU262153 LLY262151:LLY262153 LCC262151:LCC262153 KSG262151:KSG262153 KIK262151:KIK262153 JYO262151:JYO262153 JOS262151:JOS262153 JEW262151:JEW262153 IVA262151:IVA262153 ILE262151:ILE262153 IBI262151:IBI262153 HRM262151:HRM262153 HHQ262151:HHQ262153 GXU262151:GXU262153 GNY262151:GNY262153 GEC262151:GEC262153 FUG262151:FUG262153 FKK262151:FKK262153 FAO262151:FAO262153 EQS262151:EQS262153 EGW262151:EGW262153 DXA262151:DXA262153 DNE262151:DNE262153 DDI262151:DDI262153 CTM262151:CTM262153 CJQ262151:CJQ262153 BZU262151:BZU262153 BPY262151:BPY262153 BGC262151:BGC262153 AWG262151:AWG262153 AMK262151:AMK262153 ACO262151:ACO262153 SS262151:SS262153 IW262151:IW262153 WVI196615:WVI196617 WLM196615:WLM196617 WBQ196615:WBQ196617 VRU196615:VRU196617 VHY196615:VHY196617 UYC196615:UYC196617 UOG196615:UOG196617 UEK196615:UEK196617 TUO196615:TUO196617 TKS196615:TKS196617 TAW196615:TAW196617 SRA196615:SRA196617 SHE196615:SHE196617 RXI196615:RXI196617 RNM196615:RNM196617 RDQ196615:RDQ196617 QTU196615:QTU196617 QJY196615:QJY196617 QAC196615:QAC196617 PQG196615:PQG196617 PGK196615:PGK196617 OWO196615:OWO196617 OMS196615:OMS196617 OCW196615:OCW196617 NTA196615:NTA196617 NJE196615:NJE196617 MZI196615:MZI196617 MPM196615:MPM196617 MFQ196615:MFQ196617 LVU196615:LVU196617 LLY196615:LLY196617 LCC196615:LCC196617 KSG196615:KSG196617 KIK196615:KIK196617 JYO196615:JYO196617 JOS196615:JOS196617 JEW196615:JEW196617 IVA196615:IVA196617 ILE196615:ILE196617 IBI196615:IBI196617 HRM196615:HRM196617 HHQ196615:HHQ196617 GXU196615:GXU196617 GNY196615:GNY196617 GEC196615:GEC196617 FUG196615:FUG196617 FKK196615:FKK196617 FAO196615:FAO196617 EQS196615:EQS196617 EGW196615:EGW196617 DXA196615:DXA196617 DNE196615:DNE196617 DDI196615:DDI196617 CTM196615:CTM196617 CJQ196615:CJQ196617 BZU196615:BZU196617 BPY196615:BPY196617 BGC196615:BGC196617 AWG196615:AWG196617 AMK196615:AMK196617 ACO196615:ACO196617 SS196615:SS196617 IW196615:IW196617 WVI131079:WVI131081 WLM131079:WLM131081 WBQ131079:WBQ131081 VRU131079:VRU131081 VHY131079:VHY131081 UYC131079:UYC131081 UOG131079:UOG131081 UEK131079:UEK131081 TUO131079:TUO131081 TKS131079:TKS131081 TAW131079:TAW131081 SRA131079:SRA131081 SHE131079:SHE131081 RXI131079:RXI131081 RNM131079:RNM131081 RDQ131079:RDQ131081 QTU131079:QTU131081 QJY131079:QJY131081 QAC131079:QAC131081 PQG131079:PQG131081 PGK131079:PGK131081 OWO131079:OWO131081 OMS131079:OMS131081 OCW131079:OCW131081 NTA131079:NTA131081 NJE131079:NJE131081 MZI131079:MZI131081 MPM131079:MPM131081 MFQ131079:MFQ131081 LVU131079:LVU131081 LLY131079:LLY131081 LCC131079:LCC131081 KSG131079:KSG131081 KIK131079:KIK131081 JYO131079:JYO131081 JOS131079:JOS131081 JEW131079:JEW131081 IVA131079:IVA131081 ILE131079:ILE131081 IBI131079:IBI131081 HRM131079:HRM131081 HHQ131079:HHQ131081 GXU131079:GXU131081 GNY131079:GNY131081 GEC131079:GEC131081 FUG131079:FUG131081 FKK131079:FKK131081 FAO131079:FAO131081 EQS131079:EQS131081 EGW131079:EGW131081 DXA131079:DXA131081 DNE131079:DNE131081 DDI131079:DDI131081 CTM131079:CTM131081 CJQ131079:CJQ131081 BZU131079:BZU131081 BPY131079:BPY131081 BGC131079:BGC131081 AWG131079:AWG131081 AMK131079:AMK131081 ACO131079:ACO131081 SS131079:SS131081 IW131079:IW131081 WVI65543:WVI65545 WLM65543:WLM65545 WBQ65543:WBQ65545 VRU65543:VRU65545 VHY65543:VHY65545 UYC65543:UYC65545 UOG65543:UOG65545 UEK65543:UEK65545 TUO65543:TUO65545 TKS65543:TKS65545 TAW65543:TAW65545 SRA65543:SRA65545 SHE65543:SHE65545 RXI65543:RXI65545 RNM65543:RNM65545 RDQ65543:RDQ65545 QTU65543:QTU65545 QJY65543:QJY65545 QAC65543:QAC65545 PQG65543:PQG65545 PGK65543:PGK65545 OWO65543:OWO65545 OMS65543:OMS65545 OCW65543:OCW65545 NTA65543:NTA65545 NJE65543:NJE65545 MZI65543:MZI65545 MPM65543:MPM65545 MFQ65543:MFQ65545 LVU65543:LVU65545 LLY65543:LLY65545 LCC65543:LCC65545 KSG65543:KSG65545 KIK65543:KIK65545 JYO65543:JYO65545 JOS65543:JOS65545 JEW65543:JEW65545 IVA65543:IVA65545 ILE65543:ILE65545 IBI65543:IBI65545 HRM65543:HRM65545 HHQ65543:HHQ65545 GXU65543:GXU65545 GNY65543:GNY65545 GEC65543:GEC65545 FUG65543:FUG65545 FKK65543:FKK65545 FAO65543:FAO65545 EQS65543:EQS65545 EGW65543:EGW65545 DXA65543:DXA65545 DNE65543:DNE65545 DDI65543:DDI65545 CTM65543:CTM65545 CJQ65543:CJQ65545 BZU65543:BZU65545 BPY65543:BPY65545 BGC65543:BGC65545 AWG65543:AWG65545 AMK65543:AMK65545 ACO65543:ACO65545 SS65543:SS65545 IW65543:IW65545 WVI983043:WVI983045 WLM983043:WLM983045 WBQ983043:WBQ983045 VRU983043:VRU983045 VHY983043:VHY983045 UYC983043:UYC983045 UOG983043:UOG983045 UEK983043:UEK983045 TUO983043:TUO983045 TKS983043:TKS983045 TAW983043:TAW983045 SRA983043:SRA983045 SHE983043:SHE983045 RXI983043:RXI983045 RNM983043:RNM983045 RDQ983043:RDQ983045 QTU983043:QTU983045 QJY983043:QJY983045 QAC983043:QAC983045 PQG983043:PQG983045 PGK983043:PGK983045 OWO983043:OWO983045 OMS983043:OMS983045 OCW983043:OCW983045 NTA983043:NTA983045 NJE983043:NJE983045 MZI983043:MZI983045 MPM983043:MPM983045 MFQ983043:MFQ983045 LVU983043:LVU983045 LLY983043:LLY983045 LCC983043:LCC983045 KSG983043:KSG983045 KIK983043:KIK983045 JYO983043:JYO983045 JOS983043:JOS983045 JEW983043:JEW983045 IVA983043:IVA983045 ILE983043:ILE983045 IBI983043:IBI983045 HRM983043:HRM983045 HHQ983043:HHQ983045 GXU983043:GXU983045 GNY983043:GNY983045 GEC983043:GEC983045 FUG983043:FUG983045 FKK983043:FKK983045 FAO983043:FAO983045 EQS983043:EQS983045 EGW983043:EGW983045 DXA983043:DXA983045 DNE983043:DNE983045 DDI983043:DDI983045 CTM983043:CTM983045 CJQ983043:CJQ983045 BZU983043:BZU983045 BPY983043:BPY983045 BGC983043:BGC983045 AWG983043:AWG983045 AMK983043:AMK983045 ACO983043:ACO983045 SS983043:SS983045 IW983043:IW983045 WVI917507:WVI917509 WLM917507:WLM917509 WBQ917507:WBQ917509 VRU917507:VRU917509 VHY917507:VHY917509 UYC917507:UYC917509 UOG917507:UOG917509 UEK917507:UEK917509 TUO917507:TUO917509 TKS917507:TKS917509 TAW917507:TAW917509 SRA917507:SRA917509 SHE917507:SHE917509 RXI917507:RXI917509 RNM917507:RNM917509 RDQ917507:RDQ917509 QTU917507:QTU917509 QJY917507:QJY917509 QAC917507:QAC917509 PQG917507:PQG917509 PGK917507:PGK917509 OWO917507:OWO917509 OMS917507:OMS917509 OCW917507:OCW917509 NTA917507:NTA917509 NJE917507:NJE917509 MZI917507:MZI917509 MPM917507:MPM917509 MFQ917507:MFQ917509 LVU917507:LVU917509 LLY917507:LLY917509 LCC917507:LCC917509 KSG917507:KSG917509 KIK917507:KIK917509 JYO917507:JYO917509 JOS917507:JOS917509 JEW917507:JEW917509 IVA917507:IVA917509 ILE917507:ILE917509 IBI917507:IBI917509 HRM917507:HRM917509 HHQ917507:HHQ917509 GXU917507:GXU917509 GNY917507:GNY917509 GEC917507:GEC917509 FUG917507:FUG917509 FKK917507:FKK917509 FAO917507:FAO917509 EQS917507:EQS917509 EGW917507:EGW917509 DXA917507:DXA917509 DNE917507:DNE917509 DDI917507:DDI917509 CTM917507:CTM917509 CJQ917507:CJQ917509 BZU917507:BZU917509 BPY917507:BPY917509 BGC917507:BGC917509 AWG917507:AWG917509 AMK917507:AMK917509 ACO917507:ACO917509 SS917507:SS917509 IW917507:IW917509 WVI851971:WVI851973 WLM851971:WLM851973 WBQ851971:WBQ851973 VRU851971:VRU851973 VHY851971:VHY851973 UYC851971:UYC851973 UOG851971:UOG851973 UEK851971:UEK851973 TUO851971:TUO851973 TKS851971:TKS851973 TAW851971:TAW851973 SRA851971:SRA851973 SHE851971:SHE851973 RXI851971:RXI851973 RNM851971:RNM851973 RDQ851971:RDQ851973 QTU851971:QTU851973 QJY851971:QJY851973 QAC851971:QAC851973 PQG851971:PQG851973 PGK851971:PGK851973 OWO851971:OWO851973 OMS851971:OMS851973 OCW851971:OCW851973 NTA851971:NTA851973 NJE851971:NJE851973 MZI851971:MZI851973 MPM851971:MPM851973 MFQ851971:MFQ851973 LVU851971:LVU851973 LLY851971:LLY851973 LCC851971:LCC851973 KSG851971:KSG851973 KIK851971:KIK851973 JYO851971:JYO851973 JOS851971:JOS851973 JEW851971:JEW851973 IVA851971:IVA851973 ILE851971:ILE851973 IBI851971:IBI851973 HRM851971:HRM851973 HHQ851971:HHQ851973 GXU851971:GXU851973 GNY851971:GNY851973 GEC851971:GEC851973 FUG851971:FUG851973 FKK851971:FKK851973 FAO851971:FAO851973 EQS851971:EQS851973 EGW851971:EGW851973 DXA851971:DXA851973 DNE851971:DNE851973 DDI851971:DDI851973 CTM851971:CTM851973 CJQ851971:CJQ851973 BZU851971:BZU851973 BPY851971:BPY851973 BGC851971:BGC851973 AWG851971:AWG851973 AMK851971:AMK851973 ACO851971:ACO851973 SS851971:SS851973 IW851971:IW851973 WVI786435:WVI786437 WLM786435:WLM786437 WBQ786435:WBQ786437 VRU786435:VRU786437 VHY786435:VHY786437 UYC786435:UYC786437 UOG786435:UOG786437 UEK786435:UEK786437 TUO786435:TUO786437 TKS786435:TKS786437 TAW786435:TAW786437 SRA786435:SRA786437 SHE786435:SHE786437 RXI786435:RXI786437 RNM786435:RNM786437 RDQ786435:RDQ786437 QTU786435:QTU786437 QJY786435:QJY786437 QAC786435:QAC786437 PQG786435:PQG786437 PGK786435:PGK786437 OWO786435:OWO786437 OMS786435:OMS786437 OCW786435:OCW786437 NTA786435:NTA786437 NJE786435:NJE786437 MZI786435:MZI786437 MPM786435:MPM786437 MFQ786435:MFQ786437 LVU786435:LVU786437 LLY786435:LLY786437 LCC786435:LCC786437 KSG786435:KSG786437 KIK786435:KIK786437 JYO786435:JYO786437 JOS786435:JOS786437 JEW786435:JEW786437 IVA786435:IVA786437 ILE786435:ILE786437 IBI786435:IBI786437 HRM786435:HRM786437 HHQ786435:HHQ786437 GXU786435:GXU786437 GNY786435:GNY786437 GEC786435:GEC786437 FUG786435:FUG786437 FKK786435:FKK786437 FAO786435:FAO786437 EQS786435:EQS786437 EGW786435:EGW786437 DXA786435:DXA786437 DNE786435:DNE786437 DDI786435:DDI786437 CTM786435:CTM786437 CJQ786435:CJQ786437 BZU786435:BZU786437 BPY786435:BPY786437 BGC786435:BGC786437 AWG786435:AWG786437 AMK786435:AMK786437 ACO786435:ACO786437 SS786435:SS786437 IW786435:IW786437 WVI720899:WVI720901 WLM720899:WLM720901 WBQ720899:WBQ720901 VRU720899:VRU720901 VHY720899:VHY720901 UYC720899:UYC720901 UOG720899:UOG720901 UEK720899:UEK720901 TUO720899:TUO720901 TKS720899:TKS720901 TAW720899:TAW720901 SRA720899:SRA720901 SHE720899:SHE720901 RXI720899:RXI720901 RNM720899:RNM720901 RDQ720899:RDQ720901 QTU720899:QTU720901 QJY720899:QJY720901 QAC720899:QAC720901 PQG720899:PQG720901 PGK720899:PGK720901 OWO720899:OWO720901 OMS720899:OMS720901 OCW720899:OCW720901 NTA720899:NTA720901 NJE720899:NJE720901 MZI720899:MZI720901 MPM720899:MPM720901 MFQ720899:MFQ720901 LVU720899:LVU720901 LLY720899:LLY720901 LCC720899:LCC720901 KSG720899:KSG720901 KIK720899:KIK720901 JYO720899:JYO720901 JOS720899:JOS720901 JEW720899:JEW720901 IVA720899:IVA720901 ILE720899:ILE720901 IBI720899:IBI720901 HRM720899:HRM720901 HHQ720899:HHQ720901 GXU720899:GXU720901 GNY720899:GNY720901 GEC720899:GEC720901 FUG720899:FUG720901 FKK720899:FKK720901 FAO720899:FAO720901 EQS720899:EQS720901 EGW720899:EGW720901 DXA720899:DXA720901 DNE720899:DNE720901 DDI720899:DDI720901 CTM720899:CTM720901 CJQ720899:CJQ720901 BZU720899:BZU720901 BPY720899:BPY720901 BGC720899:BGC720901 AWG720899:AWG720901 AMK720899:AMK720901 ACO720899:ACO720901 SS720899:SS720901 IW720899:IW720901 WVI655363:WVI655365 WLM655363:WLM655365 WBQ655363:WBQ655365 VRU655363:VRU655365 VHY655363:VHY655365 UYC655363:UYC655365 UOG655363:UOG655365 UEK655363:UEK655365 TUO655363:TUO655365 TKS655363:TKS655365 TAW655363:TAW655365 SRA655363:SRA655365 SHE655363:SHE655365 RXI655363:RXI655365 RNM655363:RNM655365 RDQ655363:RDQ655365 QTU655363:QTU655365 QJY655363:QJY655365 QAC655363:QAC655365 PQG655363:PQG655365 PGK655363:PGK655365 OWO655363:OWO655365 OMS655363:OMS655365 OCW655363:OCW655365 NTA655363:NTA655365 NJE655363:NJE655365 MZI655363:MZI655365 MPM655363:MPM655365 MFQ655363:MFQ655365 LVU655363:LVU655365 LLY655363:LLY655365 LCC655363:LCC655365 KSG655363:KSG655365 KIK655363:KIK655365 JYO655363:JYO655365 JOS655363:JOS655365 JEW655363:JEW655365 IVA655363:IVA655365 ILE655363:ILE655365 IBI655363:IBI655365 HRM655363:HRM655365 HHQ655363:HHQ655365 GXU655363:GXU655365 GNY655363:GNY655365 GEC655363:GEC655365 FUG655363:FUG655365 FKK655363:FKK655365 FAO655363:FAO655365 EQS655363:EQS655365 EGW655363:EGW655365 DXA655363:DXA655365 DNE655363:DNE655365 DDI655363:DDI655365 CTM655363:CTM655365 CJQ655363:CJQ655365 BZU655363:BZU655365 BPY655363:BPY655365 BGC655363:BGC655365 AWG655363:AWG655365 AMK655363:AMK655365 ACO655363:ACO655365 SS655363:SS655365 IW655363:IW655365 WVI589827:WVI589829 WLM589827:WLM589829 WBQ589827:WBQ589829 VRU589827:VRU589829 VHY589827:VHY589829 UYC589827:UYC589829 UOG589827:UOG589829 UEK589827:UEK589829 TUO589827:TUO589829 TKS589827:TKS589829 TAW589827:TAW589829 SRA589827:SRA589829 SHE589827:SHE589829 RXI589827:RXI589829 RNM589827:RNM589829 RDQ589827:RDQ589829 QTU589827:QTU589829 QJY589827:QJY589829 QAC589827:QAC589829 PQG589827:PQG589829 PGK589827:PGK589829 OWO589827:OWO589829 OMS589827:OMS589829 OCW589827:OCW589829 NTA589827:NTA589829 NJE589827:NJE589829 MZI589827:MZI589829 MPM589827:MPM589829 MFQ589827:MFQ589829 LVU589827:LVU589829 LLY589827:LLY589829 LCC589827:LCC589829 KSG589827:KSG589829 KIK589827:KIK589829 JYO589827:JYO589829 JOS589827:JOS589829 JEW589827:JEW589829 IVA589827:IVA589829 ILE589827:ILE589829 IBI589827:IBI589829 HRM589827:HRM589829 HHQ589827:HHQ589829 GXU589827:GXU589829 GNY589827:GNY589829 GEC589827:GEC589829 FUG589827:FUG589829 FKK589827:FKK589829 FAO589827:FAO589829 EQS589827:EQS589829 EGW589827:EGW589829 DXA589827:DXA589829 DNE589827:DNE589829 DDI589827:DDI589829 CTM589827:CTM589829 CJQ589827:CJQ589829 BZU589827:BZU589829 BPY589827:BPY589829 BGC589827:BGC589829 AWG589827:AWG589829 AMK589827:AMK589829 ACO589827:ACO589829 SS589827:SS589829 IW589827:IW589829 WVI524291:WVI524293 WLM524291:WLM524293 WBQ524291:WBQ524293 VRU524291:VRU524293 VHY524291:VHY524293 UYC524291:UYC524293 UOG524291:UOG524293 UEK524291:UEK524293 TUO524291:TUO524293 TKS524291:TKS524293 TAW524291:TAW524293 SRA524291:SRA524293 SHE524291:SHE524293 RXI524291:RXI524293 RNM524291:RNM524293 RDQ524291:RDQ524293 QTU524291:QTU524293 QJY524291:QJY524293 QAC524291:QAC524293 PQG524291:PQG524293 PGK524291:PGK524293 OWO524291:OWO524293 OMS524291:OMS524293 OCW524291:OCW524293 NTA524291:NTA524293 NJE524291:NJE524293 MZI524291:MZI524293 MPM524291:MPM524293 MFQ524291:MFQ524293 LVU524291:LVU524293 LLY524291:LLY524293 LCC524291:LCC524293 KSG524291:KSG524293 KIK524291:KIK524293 JYO524291:JYO524293 JOS524291:JOS524293 JEW524291:JEW524293 IVA524291:IVA524293 ILE524291:ILE524293 IBI524291:IBI524293 HRM524291:HRM524293 HHQ524291:HHQ524293 GXU524291:GXU524293 GNY524291:GNY524293 GEC524291:GEC524293 FUG524291:FUG524293 FKK524291:FKK524293 FAO524291:FAO524293 EQS524291:EQS524293 EGW524291:EGW524293 DXA524291:DXA524293 DNE524291:DNE524293 DDI524291:DDI524293 CTM524291:CTM524293 CJQ524291:CJQ524293 BZU524291:BZU524293 BPY524291:BPY524293 BGC524291:BGC524293 AWG524291:AWG524293 AMK524291:AMK524293 ACO524291:ACO524293 SS524291:SS524293 IW524291:IW524293 WVI458755:WVI458757 WLM458755:WLM458757 WBQ458755:WBQ458757 VRU458755:VRU458757 VHY458755:VHY458757 UYC458755:UYC458757 UOG458755:UOG458757 UEK458755:UEK458757 TUO458755:TUO458757 TKS458755:TKS458757 TAW458755:TAW458757 SRA458755:SRA458757 SHE458755:SHE458757 RXI458755:RXI458757 RNM458755:RNM458757 RDQ458755:RDQ458757 QTU458755:QTU458757 QJY458755:QJY458757 QAC458755:QAC458757 PQG458755:PQG458757 PGK458755:PGK458757 OWO458755:OWO458757 OMS458755:OMS458757 OCW458755:OCW458757 NTA458755:NTA458757 NJE458755:NJE458757 MZI458755:MZI458757 MPM458755:MPM458757 MFQ458755:MFQ458757 LVU458755:LVU458757 LLY458755:LLY458757 LCC458755:LCC458757 KSG458755:KSG458757 KIK458755:KIK458757 JYO458755:JYO458757 JOS458755:JOS458757 JEW458755:JEW458757 IVA458755:IVA458757 ILE458755:ILE458757 IBI458755:IBI458757 HRM458755:HRM458757 HHQ458755:HHQ458757 GXU458755:GXU458757 GNY458755:GNY458757 GEC458755:GEC458757 FUG458755:FUG458757 FKK458755:FKK458757 FAO458755:FAO458757 EQS458755:EQS458757 EGW458755:EGW458757 DXA458755:DXA458757 DNE458755:DNE458757 DDI458755:DDI458757 CTM458755:CTM458757 CJQ458755:CJQ458757 BZU458755:BZU458757 BPY458755:BPY458757 BGC458755:BGC458757 AWG458755:AWG458757 AMK458755:AMK458757 ACO458755:ACO458757 SS458755:SS458757 IW458755:IW458757 WVI393219:WVI393221 WLM393219:WLM393221 WBQ393219:WBQ393221 VRU393219:VRU393221 VHY393219:VHY393221 UYC393219:UYC393221 UOG393219:UOG393221 UEK393219:UEK393221 TUO393219:TUO393221 TKS393219:TKS393221 TAW393219:TAW393221 SRA393219:SRA393221 SHE393219:SHE393221 RXI393219:RXI393221 RNM393219:RNM393221 RDQ393219:RDQ393221 QTU393219:QTU393221 QJY393219:QJY393221 QAC393219:QAC393221 PQG393219:PQG393221 PGK393219:PGK393221 OWO393219:OWO393221 OMS393219:OMS393221 OCW393219:OCW393221 NTA393219:NTA393221 NJE393219:NJE393221 MZI393219:MZI393221 MPM393219:MPM393221 MFQ393219:MFQ393221 LVU393219:LVU393221 LLY393219:LLY393221 LCC393219:LCC393221 KSG393219:KSG393221 KIK393219:KIK393221 JYO393219:JYO393221 JOS393219:JOS393221 JEW393219:JEW393221 IVA393219:IVA393221 ILE393219:ILE393221 IBI393219:IBI393221 HRM393219:HRM393221 HHQ393219:HHQ393221 GXU393219:GXU393221 GNY393219:GNY393221 GEC393219:GEC393221 FUG393219:FUG393221 FKK393219:FKK393221 FAO393219:FAO393221 EQS393219:EQS393221 EGW393219:EGW393221 DXA393219:DXA393221 DNE393219:DNE393221 DDI393219:DDI393221 CTM393219:CTM393221 CJQ393219:CJQ393221 BZU393219:BZU393221 BPY393219:BPY393221 BGC393219:BGC393221 AWG393219:AWG393221 AMK393219:AMK393221 ACO393219:ACO393221 SS393219:SS393221 IW393219:IW393221 WVI327683:WVI327685 WLM327683:WLM327685 WBQ327683:WBQ327685 VRU327683:VRU327685 VHY327683:VHY327685 UYC327683:UYC327685 UOG327683:UOG327685 UEK327683:UEK327685 TUO327683:TUO327685 TKS327683:TKS327685 TAW327683:TAW327685 SRA327683:SRA327685 SHE327683:SHE327685 RXI327683:RXI327685 RNM327683:RNM327685 RDQ327683:RDQ327685 QTU327683:QTU327685 QJY327683:QJY327685 QAC327683:QAC327685 PQG327683:PQG327685 PGK327683:PGK327685 OWO327683:OWO327685 OMS327683:OMS327685 OCW327683:OCW327685 NTA327683:NTA327685 NJE327683:NJE327685 MZI327683:MZI327685 MPM327683:MPM327685 MFQ327683:MFQ327685 LVU327683:LVU327685 LLY327683:LLY327685 LCC327683:LCC327685 KSG327683:KSG327685 KIK327683:KIK327685 JYO327683:JYO327685 JOS327683:JOS327685 JEW327683:JEW327685 IVA327683:IVA327685 ILE327683:ILE327685 IBI327683:IBI327685 HRM327683:HRM327685 HHQ327683:HHQ327685 GXU327683:GXU327685 GNY327683:GNY327685 GEC327683:GEC327685 FUG327683:FUG327685 FKK327683:FKK327685 FAO327683:FAO327685 EQS327683:EQS327685 EGW327683:EGW327685 DXA327683:DXA327685 DNE327683:DNE327685 DDI327683:DDI327685 CTM327683:CTM327685 CJQ327683:CJQ327685 BZU327683:BZU327685 BPY327683:BPY327685 BGC327683:BGC327685 AWG327683:AWG327685 AMK327683:AMK327685 ACO327683:ACO327685 SS327683:SS327685 IW327683:IW327685 WVI262147:WVI262149 WLM262147:WLM262149 WBQ262147:WBQ262149 VRU262147:VRU262149 VHY262147:VHY262149 UYC262147:UYC262149 UOG262147:UOG262149 UEK262147:UEK262149 TUO262147:TUO262149 TKS262147:TKS262149 TAW262147:TAW262149 SRA262147:SRA262149 SHE262147:SHE262149 RXI262147:RXI262149 RNM262147:RNM262149 RDQ262147:RDQ262149 QTU262147:QTU262149 QJY262147:QJY262149 QAC262147:QAC262149 PQG262147:PQG262149 PGK262147:PGK262149 OWO262147:OWO262149 OMS262147:OMS262149 OCW262147:OCW262149 NTA262147:NTA262149 NJE262147:NJE262149 MZI262147:MZI262149 MPM262147:MPM262149 MFQ262147:MFQ262149 LVU262147:LVU262149 LLY262147:LLY262149 LCC262147:LCC262149 KSG262147:KSG262149 KIK262147:KIK262149 JYO262147:JYO262149 JOS262147:JOS262149 JEW262147:JEW262149 IVA262147:IVA262149 ILE262147:ILE262149 IBI262147:IBI262149 HRM262147:HRM262149 HHQ262147:HHQ262149 GXU262147:GXU262149 GNY262147:GNY262149 GEC262147:GEC262149 FUG262147:FUG262149 FKK262147:FKK262149 FAO262147:FAO262149 EQS262147:EQS262149 EGW262147:EGW262149 DXA262147:DXA262149 DNE262147:DNE262149 DDI262147:DDI262149 CTM262147:CTM262149 CJQ262147:CJQ262149 BZU262147:BZU262149 BPY262147:BPY262149 BGC262147:BGC262149 AWG262147:AWG262149 AMK262147:AMK262149 ACO262147:ACO262149 SS262147:SS262149 IW262147:IW262149 WVI196611:WVI196613 WLM196611:WLM196613 WBQ196611:WBQ196613 VRU196611:VRU196613 VHY196611:VHY196613 UYC196611:UYC196613 UOG196611:UOG196613 UEK196611:UEK196613 TUO196611:TUO196613 TKS196611:TKS196613 TAW196611:TAW196613 SRA196611:SRA196613 SHE196611:SHE196613 RXI196611:RXI196613 RNM196611:RNM196613 RDQ196611:RDQ196613 QTU196611:QTU196613 QJY196611:QJY196613 QAC196611:QAC196613 PQG196611:PQG196613 PGK196611:PGK196613 OWO196611:OWO196613 OMS196611:OMS196613 OCW196611:OCW196613 NTA196611:NTA196613 NJE196611:NJE196613 MZI196611:MZI196613 MPM196611:MPM196613 MFQ196611:MFQ196613 LVU196611:LVU196613 LLY196611:LLY196613 LCC196611:LCC196613 KSG196611:KSG196613 KIK196611:KIK196613 JYO196611:JYO196613 JOS196611:JOS196613 JEW196611:JEW196613 IVA196611:IVA196613 ILE196611:ILE196613 IBI196611:IBI196613 HRM196611:HRM196613 HHQ196611:HHQ196613 GXU196611:GXU196613 GNY196611:GNY196613 GEC196611:GEC196613 FUG196611:FUG196613 FKK196611:FKK196613 FAO196611:FAO196613 EQS196611:EQS196613 EGW196611:EGW196613 DXA196611:DXA196613 DNE196611:DNE196613 DDI196611:DDI196613 CTM196611:CTM196613 CJQ196611:CJQ196613 BZU196611:BZU196613 BPY196611:BPY196613 BGC196611:BGC196613 AWG196611:AWG196613 AMK196611:AMK196613 ACO196611:ACO196613 SS196611:SS196613 IW196611:IW196613 WVI131075:WVI131077 WLM131075:WLM131077 WBQ131075:WBQ131077 VRU131075:VRU131077 VHY131075:VHY131077 UYC131075:UYC131077 UOG131075:UOG131077 UEK131075:UEK131077 TUO131075:TUO131077 TKS131075:TKS131077 TAW131075:TAW131077 SRA131075:SRA131077 SHE131075:SHE131077 RXI131075:RXI131077 RNM131075:RNM131077 RDQ131075:RDQ131077 QTU131075:QTU131077 QJY131075:QJY131077 QAC131075:QAC131077 PQG131075:PQG131077 PGK131075:PGK131077 OWO131075:OWO131077 OMS131075:OMS131077 OCW131075:OCW131077 NTA131075:NTA131077 NJE131075:NJE131077 MZI131075:MZI131077 MPM131075:MPM131077 MFQ131075:MFQ131077 LVU131075:LVU131077 LLY131075:LLY131077 LCC131075:LCC131077 KSG131075:KSG131077 KIK131075:KIK131077 JYO131075:JYO131077 JOS131075:JOS131077 JEW131075:JEW131077 IVA131075:IVA131077 ILE131075:ILE131077 IBI131075:IBI131077 HRM131075:HRM131077 HHQ131075:HHQ131077 GXU131075:GXU131077 GNY131075:GNY131077 GEC131075:GEC131077 FUG131075:FUG131077 FKK131075:FKK131077 FAO131075:FAO131077 EQS131075:EQS131077 EGW131075:EGW131077 DXA131075:DXA131077 DNE131075:DNE131077 DDI131075:DDI131077 CTM131075:CTM131077 CJQ131075:CJQ131077 BZU131075:BZU131077 BPY131075:BPY131077 BGC131075:BGC131077 AWG131075:AWG131077 AMK131075:AMK131077 ACO131075:ACO131077 SS131075:SS131077 IW131075:IW131077 WVI65539:WVI65541 WLM65539:WLM65541 WBQ65539:WBQ65541 VRU65539:VRU65541 VHY65539:VHY65541 UYC65539:UYC65541 UOG65539:UOG65541 UEK65539:UEK65541 TUO65539:TUO65541 TKS65539:TKS65541 TAW65539:TAW65541 SRA65539:SRA65541 SHE65539:SHE65541 RXI65539:RXI65541 RNM65539:RNM65541 RDQ65539:RDQ65541 QTU65539:QTU65541 QJY65539:QJY65541 QAC65539:QAC65541 PQG65539:PQG65541 PGK65539:PGK65541 OWO65539:OWO65541 OMS65539:OMS65541 OCW65539:OCW65541 NTA65539:NTA65541 NJE65539:NJE65541 MZI65539:MZI65541 MPM65539:MPM65541 MFQ65539:MFQ65541 LVU65539:LVU65541 LLY65539:LLY65541 LCC65539:LCC65541 KSG65539:KSG65541 KIK65539:KIK65541 JYO65539:JYO65541 JOS65539:JOS65541 JEW65539:JEW65541 IVA65539:IVA65541 ILE65539:ILE65541 IBI65539:IBI65541 HRM65539:HRM65541 HHQ65539:HHQ65541 GXU65539:GXU65541 GNY65539:GNY65541 GEC65539:GEC65541 FUG65539:FUG65541 FKK65539:FKK65541 FAO65539:FAO65541 EQS65539:EQS65541 EGW65539:EGW65541 DXA65539:DXA65541 DNE65539:DNE65541 DDI65539:DDI65541 CTM65539:CTM65541 CJQ65539:CJQ65541 BZU65539:BZU65541 BPY65539:BPY65541 BGC65539:BGC65541 AWG65539:AWG65541 AMK65539:AMK65541 ACO65539:ACO65541 SS65539:SS65541 IW65539:IW65541 WVI983039:WVI983041 WLM983039:WLM983041 WBQ983039:WBQ983041 VRU983039:VRU983041 VHY983039:VHY983041 UYC983039:UYC983041 UOG983039:UOG983041 UEK983039:UEK983041 TUO983039:TUO983041 TKS983039:TKS983041 TAW983039:TAW983041 SRA983039:SRA983041 SHE983039:SHE983041 RXI983039:RXI983041 RNM983039:RNM983041 RDQ983039:RDQ983041 QTU983039:QTU983041 QJY983039:QJY983041 QAC983039:QAC983041 PQG983039:PQG983041 PGK983039:PGK983041 OWO983039:OWO983041 OMS983039:OMS983041 OCW983039:OCW983041 NTA983039:NTA983041 NJE983039:NJE983041 MZI983039:MZI983041 MPM983039:MPM983041 MFQ983039:MFQ983041 LVU983039:LVU983041 LLY983039:LLY983041 LCC983039:LCC983041 KSG983039:KSG983041 KIK983039:KIK983041 JYO983039:JYO983041 JOS983039:JOS983041 JEW983039:JEW983041 IVA983039:IVA983041 ILE983039:ILE983041 IBI983039:IBI983041 HRM983039:HRM983041 HHQ983039:HHQ983041 GXU983039:GXU983041 GNY983039:GNY983041 GEC983039:GEC983041 FUG983039:FUG983041 FKK983039:FKK983041 FAO983039:FAO983041 EQS983039:EQS983041 EGW983039:EGW983041 DXA983039:DXA983041 DNE983039:DNE983041 DDI983039:DDI983041 CTM983039:CTM983041 CJQ983039:CJQ983041 BZU983039:BZU983041 BPY983039:BPY983041 BGC983039:BGC983041 AWG983039:AWG983041 AMK983039:AMK983041 ACO983039:ACO983041 SS983039:SS983041 IW983039:IW983041 WVI917503:WVI917505 WLM917503:WLM917505 WBQ917503:WBQ917505 VRU917503:VRU917505 VHY917503:VHY917505 UYC917503:UYC917505 UOG917503:UOG917505 UEK917503:UEK917505 TUO917503:TUO917505 TKS917503:TKS917505 TAW917503:TAW917505 SRA917503:SRA917505 SHE917503:SHE917505 RXI917503:RXI917505 RNM917503:RNM917505 RDQ917503:RDQ917505 QTU917503:QTU917505 QJY917503:QJY917505 QAC917503:QAC917505 PQG917503:PQG917505 PGK917503:PGK917505 OWO917503:OWO917505 OMS917503:OMS917505 OCW917503:OCW917505 NTA917503:NTA917505 NJE917503:NJE917505 MZI917503:MZI917505 MPM917503:MPM917505 MFQ917503:MFQ917505 LVU917503:LVU917505 LLY917503:LLY917505 LCC917503:LCC917505 KSG917503:KSG917505 KIK917503:KIK917505 JYO917503:JYO917505 JOS917503:JOS917505 JEW917503:JEW917505 IVA917503:IVA917505 ILE917503:ILE917505 IBI917503:IBI917505 HRM917503:HRM917505 HHQ917503:HHQ917505 GXU917503:GXU917505 GNY917503:GNY917505 GEC917503:GEC917505 FUG917503:FUG917505 FKK917503:FKK917505 FAO917503:FAO917505 EQS917503:EQS917505 EGW917503:EGW917505 DXA917503:DXA917505 DNE917503:DNE917505 DDI917503:DDI917505 CTM917503:CTM917505 CJQ917503:CJQ917505 BZU917503:BZU917505 BPY917503:BPY917505 BGC917503:BGC917505 AWG917503:AWG917505 AMK917503:AMK917505 ACO917503:ACO917505 SS917503:SS917505 IW917503:IW917505 WVI851967:WVI851969 WLM851967:WLM851969 WBQ851967:WBQ851969 VRU851967:VRU851969 VHY851967:VHY851969 UYC851967:UYC851969 UOG851967:UOG851969 UEK851967:UEK851969 TUO851967:TUO851969 TKS851967:TKS851969 TAW851967:TAW851969 SRA851967:SRA851969 SHE851967:SHE851969 RXI851967:RXI851969 RNM851967:RNM851969 RDQ851967:RDQ851969 QTU851967:QTU851969 QJY851967:QJY851969 QAC851967:QAC851969 PQG851967:PQG851969 PGK851967:PGK851969 OWO851967:OWO851969 OMS851967:OMS851969 OCW851967:OCW851969 NTA851967:NTA851969 NJE851967:NJE851969 MZI851967:MZI851969 MPM851967:MPM851969 MFQ851967:MFQ851969 LVU851967:LVU851969 LLY851967:LLY851969 LCC851967:LCC851969 KSG851967:KSG851969 KIK851967:KIK851969 JYO851967:JYO851969 JOS851967:JOS851969 JEW851967:JEW851969 IVA851967:IVA851969 ILE851967:ILE851969 IBI851967:IBI851969 HRM851967:HRM851969 HHQ851967:HHQ851969 GXU851967:GXU851969 GNY851967:GNY851969 GEC851967:GEC851969 FUG851967:FUG851969 FKK851967:FKK851969 FAO851967:FAO851969 EQS851967:EQS851969 EGW851967:EGW851969 DXA851967:DXA851969 DNE851967:DNE851969 DDI851967:DDI851969 CTM851967:CTM851969 CJQ851967:CJQ851969 BZU851967:BZU851969 BPY851967:BPY851969 BGC851967:BGC851969 AWG851967:AWG851969 AMK851967:AMK851969 ACO851967:ACO851969 SS851967:SS851969 IW851967:IW851969 WVI786431:WVI786433 WLM786431:WLM786433 WBQ786431:WBQ786433 VRU786431:VRU786433 VHY786431:VHY786433 UYC786431:UYC786433 UOG786431:UOG786433 UEK786431:UEK786433 TUO786431:TUO786433 TKS786431:TKS786433 TAW786431:TAW786433 SRA786431:SRA786433 SHE786431:SHE786433 RXI786431:RXI786433 RNM786431:RNM786433 RDQ786431:RDQ786433 QTU786431:QTU786433 QJY786431:QJY786433 QAC786431:QAC786433 PQG786431:PQG786433 PGK786431:PGK786433 OWO786431:OWO786433 OMS786431:OMS786433 OCW786431:OCW786433 NTA786431:NTA786433 NJE786431:NJE786433 MZI786431:MZI786433 MPM786431:MPM786433 MFQ786431:MFQ786433 LVU786431:LVU786433 LLY786431:LLY786433 LCC786431:LCC786433 KSG786431:KSG786433 KIK786431:KIK786433 JYO786431:JYO786433 JOS786431:JOS786433 JEW786431:JEW786433 IVA786431:IVA786433 ILE786431:ILE786433 IBI786431:IBI786433 HRM786431:HRM786433 HHQ786431:HHQ786433 GXU786431:GXU786433 GNY786431:GNY786433 GEC786431:GEC786433 FUG786431:FUG786433 FKK786431:FKK786433 FAO786431:FAO786433 EQS786431:EQS786433 EGW786431:EGW786433 DXA786431:DXA786433 DNE786431:DNE786433 DDI786431:DDI786433 CTM786431:CTM786433 CJQ786431:CJQ786433 BZU786431:BZU786433 BPY786431:BPY786433 BGC786431:BGC786433 AWG786431:AWG786433 AMK786431:AMK786433 ACO786431:ACO786433 SS786431:SS786433 IW786431:IW786433 WVI720895:WVI720897 WLM720895:WLM720897 WBQ720895:WBQ720897 VRU720895:VRU720897 VHY720895:VHY720897 UYC720895:UYC720897 UOG720895:UOG720897 UEK720895:UEK720897 TUO720895:TUO720897 TKS720895:TKS720897 TAW720895:TAW720897 SRA720895:SRA720897 SHE720895:SHE720897 RXI720895:RXI720897 RNM720895:RNM720897 RDQ720895:RDQ720897 QTU720895:QTU720897 QJY720895:QJY720897 QAC720895:QAC720897 PQG720895:PQG720897 PGK720895:PGK720897 OWO720895:OWO720897 OMS720895:OMS720897 OCW720895:OCW720897 NTA720895:NTA720897 NJE720895:NJE720897 MZI720895:MZI720897 MPM720895:MPM720897 MFQ720895:MFQ720897 LVU720895:LVU720897 LLY720895:LLY720897 LCC720895:LCC720897 KSG720895:KSG720897 KIK720895:KIK720897 JYO720895:JYO720897 JOS720895:JOS720897 JEW720895:JEW720897 IVA720895:IVA720897 ILE720895:ILE720897 IBI720895:IBI720897 HRM720895:HRM720897 HHQ720895:HHQ720897 GXU720895:GXU720897 GNY720895:GNY720897 GEC720895:GEC720897 FUG720895:FUG720897 FKK720895:FKK720897 FAO720895:FAO720897 EQS720895:EQS720897 EGW720895:EGW720897 DXA720895:DXA720897 DNE720895:DNE720897 DDI720895:DDI720897 CTM720895:CTM720897 CJQ720895:CJQ720897 BZU720895:BZU720897 BPY720895:BPY720897 BGC720895:BGC720897 AWG720895:AWG720897 AMK720895:AMK720897 ACO720895:ACO720897 SS720895:SS720897 IW720895:IW720897 WVI655359:WVI655361 WLM655359:WLM655361 WBQ655359:WBQ655361 VRU655359:VRU655361 VHY655359:VHY655361 UYC655359:UYC655361 UOG655359:UOG655361 UEK655359:UEK655361 TUO655359:TUO655361 TKS655359:TKS655361 TAW655359:TAW655361 SRA655359:SRA655361 SHE655359:SHE655361 RXI655359:RXI655361 RNM655359:RNM655361 RDQ655359:RDQ655361 QTU655359:QTU655361 QJY655359:QJY655361 QAC655359:QAC655361 PQG655359:PQG655361 PGK655359:PGK655361 OWO655359:OWO655361 OMS655359:OMS655361 OCW655359:OCW655361 NTA655359:NTA655361 NJE655359:NJE655361 MZI655359:MZI655361 MPM655359:MPM655361 MFQ655359:MFQ655361 LVU655359:LVU655361 LLY655359:LLY655361 LCC655359:LCC655361 KSG655359:KSG655361 KIK655359:KIK655361 JYO655359:JYO655361 JOS655359:JOS655361 JEW655359:JEW655361 IVA655359:IVA655361 ILE655359:ILE655361 IBI655359:IBI655361 HRM655359:HRM655361 HHQ655359:HHQ655361 GXU655359:GXU655361 GNY655359:GNY655361 GEC655359:GEC655361 FUG655359:FUG655361 FKK655359:FKK655361 FAO655359:FAO655361 EQS655359:EQS655361 EGW655359:EGW655361 DXA655359:DXA655361 DNE655359:DNE655361 DDI655359:DDI655361 CTM655359:CTM655361 CJQ655359:CJQ655361 BZU655359:BZU655361 BPY655359:BPY655361 BGC655359:BGC655361 AWG655359:AWG655361 AMK655359:AMK655361 ACO655359:ACO655361 SS655359:SS655361 IW655359:IW655361 WVI589823:WVI589825 WLM589823:WLM589825 WBQ589823:WBQ589825 VRU589823:VRU589825 VHY589823:VHY589825 UYC589823:UYC589825 UOG589823:UOG589825 UEK589823:UEK589825 TUO589823:TUO589825 TKS589823:TKS589825 TAW589823:TAW589825 SRA589823:SRA589825 SHE589823:SHE589825 RXI589823:RXI589825 RNM589823:RNM589825 RDQ589823:RDQ589825 QTU589823:QTU589825 QJY589823:QJY589825 QAC589823:QAC589825 PQG589823:PQG589825 PGK589823:PGK589825 OWO589823:OWO589825 OMS589823:OMS589825 OCW589823:OCW589825 NTA589823:NTA589825 NJE589823:NJE589825 MZI589823:MZI589825 MPM589823:MPM589825 MFQ589823:MFQ589825 LVU589823:LVU589825 LLY589823:LLY589825 LCC589823:LCC589825 KSG589823:KSG589825 KIK589823:KIK589825 JYO589823:JYO589825 JOS589823:JOS589825 JEW589823:JEW589825 IVA589823:IVA589825 ILE589823:ILE589825 IBI589823:IBI589825 HRM589823:HRM589825 HHQ589823:HHQ589825 GXU589823:GXU589825 GNY589823:GNY589825 GEC589823:GEC589825 FUG589823:FUG589825 FKK589823:FKK589825 FAO589823:FAO589825 EQS589823:EQS589825 EGW589823:EGW589825 DXA589823:DXA589825 DNE589823:DNE589825 DDI589823:DDI589825 CTM589823:CTM589825 CJQ589823:CJQ589825 BZU589823:BZU589825 BPY589823:BPY589825 BGC589823:BGC589825 AWG589823:AWG589825 AMK589823:AMK589825 ACO589823:ACO589825 SS589823:SS589825 IW589823:IW589825 WVI524287:WVI524289 WLM524287:WLM524289 WBQ524287:WBQ524289 VRU524287:VRU524289 VHY524287:VHY524289 UYC524287:UYC524289 UOG524287:UOG524289 UEK524287:UEK524289 TUO524287:TUO524289 TKS524287:TKS524289 TAW524287:TAW524289 SRA524287:SRA524289 SHE524287:SHE524289 RXI524287:RXI524289 RNM524287:RNM524289 RDQ524287:RDQ524289 QTU524287:QTU524289 QJY524287:QJY524289 QAC524287:QAC524289 PQG524287:PQG524289 PGK524287:PGK524289 OWO524287:OWO524289 OMS524287:OMS524289 OCW524287:OCW524289 NTA524287:NTA524289 NJE524287:NJE524289 MZI524287:MZI524289 MPM524287:MPM524289 MFQ524287:MFQ524289 LVU524287:LVU524289 LLY524287:LLY524289 LCC524287:LCC524289 KSG524287:KSG524289 KIK524287:KIK524289 JYO524287:JYO524289 JOS524287:JOS524289 JEW524287:JEW524289 IVA524287:IVA524289 ILE524287:ILE524289 IBI524287:IBI524289 HRM524287:HRM524289 HHQ524287:HHQ524289 GXU524287:GXU524289 GNY524287:GNY524289 GEC524287:GEC524289 FUG524287:FUG524289 FKK524287:FKK524289 FAO524287:FAO524289 EQS524287:EQS524289 EGW524287:EGW524289 DXA524287:DXA524289 DNE524287:DNE524289 DDI524287:DDI524289 CTM524287:CTM524289 CJQ524287:CJQ524289 BZU524287:BZU524289 BPY524287:BPY524289 BGC524287:BGC524289 AWG524287:AWG524289 AMK524287:AMK524289 ACO524287:ACO524289 SS524287:SS524289 IW524287:IW524289 WVI458751:WVI458753 WLM458751:WLM458753 WBQ458751:WBQ458753 VRU458751:VRU458753 VHY458751:VHY458753 UYC458751:UYC458753 UOG458751:UOG458753 UEK458751:UEK458753 TUO458751:TUO458753 TKS458751:TKS458753 TAW458751:TAW458753 SRA458751:SRA458753 SHE458751:SHE458753 RXI458751:RXI458753 RNM458751:RNM458753 RDQ458751:RDQ458753 QTU458751:QTU458753 QJY458751:QJY458753 QAC458751:QAC458753 PQG458751:PQG458753 PGK458751:PGK458753 OWO458751:OWO458753 OMS458751:OMS458753 OCW458751:OCW458753 NTA458751:NTA458753 NJE458751:NJE458753 MZI458751:MZI458753 MPM458751:MPM458753 MFQ458751:MFQ458753 LVU458751:LVU458753 LLY458751:LLY458753 LCC458751:LCC458753 KSG458751:KSG458753 KIK458751:KIK458753 JYO458751:JYO458753 JOS458751:JOS458753 JEW458751:JEW458753 IVA458751:IVA458753 ILE458751:ILE458753 IBI458751:IBI458753 HRM458751:HRM458753 HHQ458751:HHQ458753 GXU458751:GXU458753 GNY458751:GNY458753 GEC458751:GEC458753 FUG458751:FUG458753 FKK458751:FKK458753 FAO458751:FAO458753 EQS458751:EQS458753 EGW458751:EGW458753 DXA458751:DXA458753 DNE458751:DNE458753 DDI458751:DDI458753 CTM458751:CTM458753 CJQ458751:CJQ458753 BZU458751:BZU458753 BPY458751:BPY458753 BGC458751:BGC458753 AWG458751:AWG458753 AMK458751:AMK458753 ACO458751:ACO458753 SS458751:SS458753 IW458751:IW458753 WVI393215:WVI393217 WLM393215:WLM393217 WBQ393215:WBQ393217 VRU393215:VRU393217 VHY393215:VHY393217 UYC393215:UYC393217 UOG393215:UOG393217 UEK393215:UEK393217 TUO393215:TUO393217 TKS393215:TKS393217 TAW393215:TAW393217 SRA393215:SRA393217 SHE393215:SHE393217 RXI393215:RXI393217 RNM393215:RNM393217 RDQ393215:RDQ393217 QTU393215:QTU393217 QJY393215:QJY393217 QAC393215:QAC393217 PQG393215:PQG393217 PGK393215:PGK393217 OWO393215:OWO393217 OMS393215:OMS393217 OCW393215:OCW393217 NTA393215:NTA393217 NJE393215:NJE393217 MZI393215:MZI393217 MPM393215:MPM393217 MFQ393215:MFQ393217 LVU393215:LVU393217 LLY393215:LLY393217 LCC393215:LCC393217 KSG393215:KSG393217 KIK393215:KIK393217 JYO393215:JYO393217 JOS393215:JOS393217 JEW393215:JEW393217 IVA393215:IVA393217 ILE393215:ILE393217 IBI393215:IBI393217 HRM393215:HRM393217 HHQ393215:HHQ393217 GXU393215:GXU393217 GNY393215:GNY393217 GEC393215:GEC393217 FUG393215:FUG393217 FKK393215:FKK393217 FAO393215:FAO393217 EQS393215:EQS393217 EGW393215:EGW393217 DXA393215:DXA393217 DNE393215:DNE393217 DDI393215:DDI393217 CTM393215:CTM393217 CJQ393215:CJQ393217 BZU393215:BZU393217 BPY393215:BPY393217 BGC393215:BGC393217 AWG393215:AWG393217 AMK393215:AMK393217 ACO393215:ACO393217 SS393215:SS393217 IW393215:IW393217 WVI327679:WVI327681 WLM327679:WLM327681 WBQ327679:WBQ327681 VRU327679:VRU327681 VHY327679:VHY327681 UYC327679:UYC327681 UOG327679:UOG327681 UEK327679:UEK327681 TUO327679:TUO327681 TKS327679:TKS327681 TAW327679:TAW327681 SRA327679:SRA327681 SHE327679:SHE327681 RXI327679:RXI327681 RNM327679:RNM327681 RDQ327679:RDQ327681 QTU327679:QTU327681 QJY327679:QJY327681 QAC327679:QAC327681 PQG327679:PQG327681 PGK327679:PGK327681 OWO327679:OWO327681 OMS327679:OMS327681 OCW327679:OCW327681 NTA327679:NTA327681 NJE327679:NJE327681 MZI327679:MZI327681 MPM327679:MPM327681 MFQ327679:MFQ327681 LVU327679:LVU327681 LLY327679:LLY327681 LCC327679:LCC327681 KSG327679:KSG327681 KIK327679:KIK327681 JYO327679:JYO327681 JOS327679:JOS327681 JEW327679:JEW327681 IVA327679:IVA327681 ILE327679:ILE327681 IBI327679:IBI327681 HRM327679:HRM327681 HHQ327679:HHQ327681 GXU327679:GXU327681 GNY327679:GNY327681 GEC327679:GEC327681 FUG327679:FUG327681 FKK327679:FKK327681 FAO327679:FAO327681 EQS327679:EQS327681 EGW327679:EGW327681 DXA327679:DXA327681 DNE327679:DNE327681 DDI327679:DDI327681 CTM327679:CTM327681 CJQ327679:CJQ327681 BZU327679:BZU327681 BPY327679:BPY327681 BGC327679:BGC327681 AWG327679:AWG327681 AMK327679:AMK327681 ACO327679:ACO327681 SS327679:SS327681 IW327679:IW327681 WVI262143:WVI262145 WLM262143:WLM262145 WBQ262143:WBQ262145 VRU262143:VRU262145 VHY262143:VHY262145 UYC262143:UYC262145 UOG262143:UOG262145 UEK262143:UEK262145 TUO262143:TUO262145 TKS262143:TKS262145 TAW262143:TAW262145 SRA262143:SRA262145 SHE262143:SHE262145 RXI262143:RXI262145 RNM262143:RNM262145 RDQ262143:RDQ262145 QTU262143:QTU262145 QJY262143:QJY262145 QAC262143:QAC262145 PQG262143:PQG262145 PGK262143:PGK262145 OWO262143:OWO262145 OMS262143:OMS262145 OCW262143:OCW262145 NTA262143:NTA262145 NJE262143:NJE262145 MZI262143:MZI262145 MPM262143:MPM262145 MFQ262143:MFQ262145 LVU262143:LVU262145 LLY262143:LLY262145 LCC262143:LCC262145 KSG262143:KSG262145 KIK262143:KIK262145 JYO262143:JYO262145 JOS262143:JOS262145 JEW262143:JEW262145 IVA262143:IVA262145 ILE262143:ILE262145 IBI262143:IBI262145 HRM262143:HRM262145 HHQ262143:HHQ262145 GXU262143:GXU262145 GNY262143:GNY262145 GEC262143:GEC262145 FUG262143:FUG262145 FKK262143:FKK262145 FAO262143:FAO262145 EQS262143:EQS262145 EGW262143:EGW262145 DXA262143:DXA262145 DNE262143:DNE262145 DDI262143:DDI262145 CTM262143:CTM262145 CJQ262143:CJQ262145 BZU262143:BZU262145 BPY262143:BPY262145 BGC262143:BGC262145 AWG262143:AWG262145 AMK262143:AMK262145 ACO262143:ACO262145 SS262143:SS262145 IW262143:IW262145 WVI196607:WVI196609 WLM196607:WLM196609 WBQ196607:WBQ196609 VRU196607:VRU196609 VHY196607:VHY196609 UYC196607:UYC196609 UOG196607:UOG196609 UEK196607:UEK196609 TUO196607:TUO196609 TKS196607:TKS196609 TAW196607:TAW196609 SRA196607:SRA196609 SHE196607:SHE196609 RXI196607:RXI196609 RNM196607:RNM196609 RDQ196607:RDQ196609 QTU196607:QTU196609 QJY196607:QJY196609 QAC196607:QAC196609 PQG196607:PQG196609 PGK196607:PGK196609 OWO196607:OWO196609 OMS196607:OMS196609 OCW196607:OCW196609 NTA196607:NTA196609 NJE196607:NJE196609 MZI196607:MZI196609 MPM196607:MPM196609 MFQ196607:MFQ196609 LVU196607:LVU196609 LLY196607:LLY196609 LCC196607:LCC196609 KSG196607:KSG196609 KIK196607:KIK196609 JYO196607:JYO196609 JOS196607:JOS196609 JEW196607:JEW196609 IVA196607:IVA196609 ILE196607:ILE196609 IBI196607:IBI196609 HRM196607:HRM196609 HHQ196607:HHQ196609 GXU196607:GXU196609 GNY196607:GNY196609 GEC196607:GEC196609 FUG196607:FUG196609 FKK196607:FKK196609 FAO196607:FAO196609 EQS196607:EQS196609 EGW196607:EGW196609 DXA196607:DXA196609 DNE196607:DNE196609 DDI196607:DDI196609 CTM196607:CTM196609 CJQ196607:CJQ196609 BZU196607:BZU196609 BPY196607:BPY196609 BGC196607:BGC196609 AWG196607:AWG196609 AMK196607:AMK196609 ACO196607:ACO196609 SS196607:SS196609 IW196607:IW196609 WVI131071:WVI131073 WLM131071:WLM131073 WBQ131071:WBQ131073 VRU131071:VRU131073 VHY131071:VHY131073 UYC131071:UYC131073 UOG131071:UOG131073 UEK131071:UEK131073 TUO131071:TUO131073 TKS131071:TKS131073 TAW131071:TAW131073 SRA131071:SRA131073 SHE131071:SHE131073 RXI131071:RXI131073 RNM131071:RNM131073 RDQ131071:RDQ131073 QTU131071:QTU131073 QJY131071:QJY131073 QAC131071:QAC131073 PQG131071:PQG131073 PGK131071:PGK131073 OWO131071:OWO131073 OMS131071:OMS131073 OCW131071:OCW131073 NTA131071:NTA131073 NJE131071:NJE131073 MZI131071:MZI131073 MPM131071:MPM131073 MFQ131071:MFQ131073 LVU131071:LVU131073 LLY131071:LLY131073 LCC131071:LCC131073 KSG131071:KSG131073 KIK131071:KIK131073 JYO131071:JYO131073 JOS131071:JOS131073 JEW131071:JEW131073 IVA131071:IVA131073 ILE131071:ILE131073 IBI131071:IBI131073 HRM131071:HRM131073 HHQ131071:HHQ131073 GXU131071:GXU131073 GNY131071:GNY131073 GEC131071:GEC131073 FUG131071:FUG131073 FKK131071:FKK131073 FAO131071:FAO131073 EQS131071:EQS131073 EGW131071:EGW131073 DXA131071:DXA131073 DNE131071:DNE131073 DDI131071:DDI131073 CTM131071:CTM131073 CJQ131071:CJQ131073 BZU131071:BZU131073 BPY131071:BPY131073 BGC131071:BGC131073 AWG131071:AWG131073 AMK131071:AMK131073 ACO131071:ACO131073 SS131071:SS131073 IW131071:IW131073 WVI65535:WVI65537 WLM65535:WLM65537 WBQ65535:WBQ65537 VRU65535:VRU65537 VHY65535:VHY65537 UYC65535:UYC65537 UOG65535:UOG65537 UEK65535:UEK65537 TUO65535:TUO65537 TKS65535:TKS65537 TAW65535:TAW65537 SRA65535:SRA65537 SHE65535:SHE65537 RXI65535:RXI65537 RNM65535:RNM65537 RDQ65535:RDQ65537 QTU65535:QTU65537 QJY65535:QJY65537 QAC65535:QAC65537 PQG65535:PQG65537 PGK65535:PGK65537 OWO65535:OWO65537 OMS65535:OMS65537 OCW65535:OCW65537 NTA65535:NTA65537 NJE65535:NJE65537 MZI65535:MZI65537 MPM65535:MPM65537 MFQ65535:MFQ65537 LVU65535:LVU65537 LLY65535:LLY65537 LCC65535:LCC65537 KSG65535:KSG65537 KIK65535:KIK65537 JYO65535:JYO65537 JOS65535:JOS65537 JEW65535:JEW65537 IVA65535:IVA65537 ILE65535:ILE65537 IBI65535:IBI65537 HRM65535:HRM65537 HHQ65535:HHQ65537 GXU65535:GXU65537 GNY65535:GNY65537 GEC65535:GEC65537 FUG65535:FUG65537 FKK65535:FKK65537 FAO65535:FAO65537 EQS65535:EQS65537 EGW65535:EGW65537 DXA65535:DXA65537 DNE65535:DNE65537 DDI65535:DDI65537 CTM65535:CTM65537 CJQ65535:CJQ65537 BZU65535:BZU65537 BPY65535:BPY65537 BGC65535:BGC65537 AWG65535:AWG65537 AMK65535:AMK65537 ACO65535:ACO65537 SS65535:SS65537 IW65535:IW65537 WVI983035:WVI983037 WLM983035:WLM983037 WBQ983035:WBQ983037 VRU983035:VRU983037 VHY983035:VHY983037 UYC983035:UYC983037 UOG983035:UOG983037 UEK983035:UEK983037 TUO983035:TUO983037 TKS983035:TKS983037 TAW983035:TAW983037 SRA983035:SRA983037 SHE983035:SHE983037 RXI983035:RXI983037 RNM983035:RNM983037 RDQ983035:RDQ983037 QTU983035:QTU983037 QJY983035:QJY983037 QAC983035:QAC983037 PQG983035:PQG983037 PGK983035:PGK983037 OWO983035:OWO983037 OMS983035:OMS983037 OCW983035:OCW983037 NTA983035:NTA983037 NJE983035:NJE983037 MZI983035:MZI983037 MPM983035:MPM983037 MFQ983035:MFQ983037 LVU983035:LVU983037 LLY983035:LLY983037 LCC983035:LCC983037 KSG983035:KSG983037 KIK983035:KIK983037 JYO983035:JYO983037 JOS983035:JOS983037 JEW983035:JEW983037 IVA983035:IVA983037 ILE983035:ILE983037 IBI983035:IBI983037 HRM983035:HRM983037 HHQ983035:HHQ983037 GXU983035:GXU983037 GNY983035:GNY983037 GEC983035:GEC983037 FUG983035:FUG983037 FKK983035:FKK983037 FAO983035:FAO983037 EQS983035:EQS983037 EGW983035:EGW983037 DXA983035:DXA983037 DNE983035:DNE983037 DDI983035:DDI983037 CTM983035:CTM983037 CJQ983035:CJQ983037 BZU983035:BZU983037 BPY983035:BPY983037 BGC983035:BGC983037 AWG983035:AWG983037 AMK983035:AMK983037 ACO983035:ACO983037 SS983035:SS983037 IW983035:IW983037 WVI917499:WVI917501 WLM917499:WLM917501 WBQ917499:WBQ917501 VRU917499:VRU917501 VHY917499:VHY917501 UYC917499:UYC917501 UOG917499:UOG917501 UEK917499:UEK917501 TUO917499:TUO917501 TKS917499:TKS917501 TAW917499:TAW917501 SRA917499:SRA917501 SHE917499:SHE917501 RXI917499:RXI917501 RNM917499:RNM917501 RDQ917499:RDQ917501 QTU917499:QTU917501 QJY917499:QJY917501 QAC917499:QAC917501 PQG917499:PQG917501 PGK917499:PGK917501 OWO917499:OWO917501 OMS917499:OMS917501 OCW917499:OCW917501 NTA917499:NTA917501 NJE917499:NJE917501 MZI917499:MZI917501 MPM917499:MPM917501 MFQ917499:MFQ917501 LVU917499:LVU917501 LLY917499:LLY917501 LCC917499:LCC917501 KSG917499:KSG917501 KIK917499:KIK917501 JYO917499:JYO917501 JOS917499:JOS917501 JEW917499:JEW917501 IVA917499:IVA917501 ILE917499:ILE917501 IBI917499:IBI917501 HRM917499:HRM917501 HHQ917499:HHQ917501 GXU917499:GXU917501 GNY917499:GNY917501 GEC917499:GEC917501 FUG917499:FUG917501 FKK917499:FKK917501 FAO917499:FAO917501 EQS917499:EQS917501 EGW917499:EGW917501 DXA917499:DXA917501 DNE917499:DNE917501 DDI917499:DDI917501 CTM917499:CTM917501 CJQ917499:CJQ917501 BZU917499:BZU917501 BPY917499:BPY917501 BGC917499:BGC917501 AWG917499:AWG917501 AMK917499:AMK917501 ACO917499:ACO917501 SS917499:SS917501 IW917499:IW917501 WVI851963:WVI851965 WLM851963:WLM851965 WBQ851963:WBQ851965 VRU851963:VRU851965 VHY851963:VHY851965 UYC851963:UYC851965 UOG851963:UOG851965 UEK851963:UEK851965 TUO851963:TUO851965 TKS851963:TKS851965 TAW851963:TAW851965 SRA851963:SRA851965 SHE851963:SHE851965 RXI851963:RXI851965 RNM851963:RNM851965 RDQ851963:RDQ851965 QTU851963:QTU851965 QJY851963:QJY851965 QAC851963:QAC851965 PQG851963:PQG851965 PGK851963:PGK851965 OWO851963:OWO851965 OMS851963:OMS851965 OCW851963:OCW851965 NTA851963:NTA851965 NJE851963:NJE851965 MZI851963:MZI851965 MPM851963:MPM851965 MFQ851963:MFQ851965 LVU851963:LVU851965 LLY851963:LLY851965 LCC851963:LCC851965 KSG851963:KSG851965 KIK851963:KIK851965 JYO851963:JYO851965 JOS851963:JOS851965 JEW851963:JEW851965 IVA851963:IVA851965 ILE851963:ILE851965 IBI851963:IBI851965 HRM851963:HRM851965 HHQ851963:HHQ851965 GXU851963:GXU851965 GNY851963:GNY851965 GEC851963:GEC851965 FUG851963:FUG851965 FKK851963:FKK851965 FAO851963:FAO851965 EQS851963:EQS851965 EGW851963:EGW851965 DXA851963:DXA851965 DNE851963:DNE851965 DDI851963:DDI851965 CTM851963:CTM851965 CJQ851963:CJQ851965 BZU851963:BZU851965 BPY851963:BPY851965 BGC851963:BGC851965 AWG851963:AWG851965 AMK851963:AMK851965 ACO851963:ACO851965 SS851963:SS851965 IW851963:IW851965 WVI786427:WVI786429 WLM786427:WLM786429 WBQ786427:WBQ786429 VRU786427:VRU786429 VHY786427:VHY786429 UYC786427:UYC786429 UOG786427:UOG786429 UEK786427:UEK786429 TUO786427:TUO786429 TKS786427:TKS786429 TAW786427:TAW786429 SRA786427:SRA786429 SHE786427:SHE786429 RXI786427:RXI786429 RNM786427:RNM786429 RDQ786427:RDQ786429 QTU786427:QTU786429 QJY786427:QJY786429 QAC786427:QAC786429 PQG786427:PQG786429 PGK786427:PGK786429 OWO786427:OWO786429 OMS786427:OMS786429 OCW786427:OCW786429 NTA786427:NTA786429 NJE786427:NJE786429 MZI786427:MZI786429 MPM786427:MPM786429 MFQ786427:MFQ786429 LVU786427:LVU786429 LLY786427:LLY786429 LCC786427:LCC786429 KSG786427:KSG786429 KIK786427:KIK786429 JYO786427:JYO786429 JOS786427:JOS786429 JEW786427:JEW786429 IVA786427:IVA786429 ILE786427:ILE786429 IBI786427:IBI786429 HRM786427:HRM786429 HHQ786427:HHQ786429 GXU786427:GXU786429 GNY786427:GNY786429 GEC786427:GEC786429 FUG786427:FUG786429 FKK786427:FKK786429 FAO786427:FAO786429 EQS786427:EQS786429 EGW786427:EGW786429 DXA786427:DXA786429 DNE786427:DNE786429 DDI786427:DDI786429 CTM786427:CTM786429 CJQ786427:CJQ786429 BZU786427:BZU786429 BPY786427:BPY786429 BGC786427:BGC786429 AWG786427:AWG786429 AMK786427:AMK786429 ACO786427:ACO786429 SS786427:SS786429 IW786427:IW786429 WVI720891:WVI720893 WLM720891:WLM720893 WBQ720891:WBQ720893 VRU720891:VRU720893 VHY720891:VHY720893 UYC720891:UYC720893 UOG720891:UOG720893 UEK720891:UEK720893 TUO720891:TUO720893 TKS720891:TKS720893 TAW720891:TAW720893 SRA720891:SRA720893 SHE720891:SHE720893 RXI720891:RXI720893 RNM720891:RNM720893 RDQ720891:RDQ720893 QTU720891:QTU720893 QJY720891:QJY720893 QAC720891:QAC720893 PQG720891:PQG720893 PGK720891:PGK720893 OWO720891:OWO720893 OMS720891:OMS720893 OCW720891:OCW720893 NTA720891:NTA720893 NJE720891:NJE720893 MZI720891:MZI720893 MPM720891:MPM720893 MFQ720891:MFQ720893 LVU720891:LVU720893 LLY720891:LLY720893 LCC720891:LCC720893 KSG720891:KSG720893 KIK720891:KIK720893 JYO720891:JYO720893 JOS720891:JOS720893 JEW720891:JEW720893 IVA720891:IVA720893 ILE720891:ILE720893 IBI720891:IBI720893 HRM720891:HRM720893 HHQ720891:HHQ720893 GXU720891:GXU720893 GNY720891:GNY720893 GEC720891:GEC720893 FUG720891:FUG720893 FKK720891:FKK720893 FAO720891:FAO720893 EQS720891:EQS720893 EGW720891:EGW720893 DXA720891:DXA720893 DNE720891:DNE720893 DDI720891:DDI720893 CTM720891:CTM720893 CJQ720891:CJQ720893 BZU720891:BZU720893 BPY720891:BPY720893 BGC720891:BGC720893 AWG720891:AWG720893 AMK720891:AMK720893 ACO720891:ACO720893 SS720891:SS720893 IW720891:IW720893 WVI655355:WVI655357 WLM655355:WLM655357 WBQ655355:WBQ655357 VRU655355:VRU655357 VHY655355:VHY655357 UYC655355:UYC655357 UOG655355:UOG655357 UEK655355:UEK655357 TUO655355:TUO655357 TKS655355:TKS655357 TAW655355:TAW655357 SRA655355:SRA655357 SHE655355:SHE655357 RXI655355:RXI655357 RNM655355:RNM655357 RDQ655355:RDQ655357 QTU655355:QTU655357 QJY655355:QJY655357 QAC655355:QAC655357 PQG655355:PQG655357 PGK655355:PGK655357 OWO655355:OWO655357 OMS655355:OMS655357 OCW655355:OCW655357 NTA655355:NTA655357 NJE655355:NJE655357 MZI655355:MZI655357 MPM655355:MPM655357 MFQ655355:MFQ655357 LVU655355:LVU655357 LLY655355:LLY655357 LCC655355:LCC655357 KSG655355:KSG655357 KIK655355:KIK655357 JYO655355:JYO655357 JOS655355:JOS655357 JEW655355:JEW655357 IVA655355:IVA655357 ILE655355:ILE655357 IBI655355:IBI655357 HRM655355:HRM655357 HHQ655355:HHQ655357 GXU655355:GXU655357 GNY655355:GNY655357 GEC655355:GEC655357 FUG655355:FUG655357 FKK655355:FKK655357 FAO655355:FAO655357 EQS655355:EQS655357 EGW655355:EGW655357 DXA655355:DXA655357 DNE655355:DNE655357 DDI655355:DDI655357 CTM655355:CTM655357 CJQ655355:CJQ655357 BZU655355:BZU655357 BPY655355:BPY655357 BGC655355:BGC655357 AWG655355:AWG655357 AMK655355:AMK655357 ACO655355:ACO655357 SS655355:SS655357 IW655355:IW655357 WVI589819:WVI589821 WLM589819:WLM589821 WBQ589819:WBQ589821 VRU589819:VRU589821 VHY589819:VHY589821 UYC589819:UYC589821 UOG589819:UOG589821 UEK589819:UEK589821 TUO589819:TUO589821 TKS589819:TKS589821 TAW589819:TAW589821 SRA589819:SRA589821 SHE589819:SHE589821 RXI589819:RXI589821 RNM589819:RNM589821 RDQ589819:RDQ589821 QTU589819:QTU589821 QJY589819:QJY589821 QAC589819:QAC589821 PQG589819:PQG589821 PGK589819:PGK589821 OWO589819:OWO589821 OMS589819:OMS589821 OCW589819:OCW589821 NTA589819:NTA589821 NJE589819:NJE589821 MZI589819:MZI589821 MPM589819:MPM589821 MFQ589819:MFQ589821 LVU589819:LVU589821 LLY589819:LLY589821 LCC589819:LCC589821 KSG589819:KSG589821 KIK589819:KIK589821 JYO589819:JYO589821 JOS589819:JOS589821 JEW589819:JEW589821 IVA589819:IVA589821 ILE589819:ILE589821 IBI589819:IBI589821 HRM589819:HRM589821 HHQ589819:HHQ589821 GXU589819:GXU589821 GNY589819:GNY589821 GEC589819:GEC589821 FUG589819:FUG589821 FKK589819:FKK589821 FAO589819:FAO589821 EQS589819:EQS589821 EGW589819:EGW589821 DXA589819:DXA589821 DNE589819:DNE589821 DDI589819:DDI589821 CTM589819:CTM589821 CJQ589819:CJQ589821 BZU589819:BZU589821 BPY589819:BPY589821 BGC589819:BGC589821 AWG589819:AWG589821 AMK589819:AMK589821 ACO589819:ACO589821 SS589819:SS589821 IW589819:IW589821 WVI524283:WVI524285 WLM524283:WLM524285 WBQ524283:WBQ524285 VRU524283:VRU524285 VHY524283:VHY524285 UYC524283:UYC524285 UOG524283:UOG524285 UEK524283:UEK524285 TUO524283:TUO524285 TKS524283:TKS524285 TAW524283:TAW524285 SRA524283:SRA524285 SHE524283:SHE524285 RXI524283:RXI524285 RNM524283:RNM524285 RDQ524283:RDQ524285 QTU524283:QTU524285 QJY524283:QJY524285 QAC524283:QAC524285 PQG524283:PQG524285 PGK524283:PGK524285 OWO524283:OWO524285 OMS524283:OMS524285 OCW524283:OCW524285 NTA524283:NTA524285 NJE524283:NJE524285 MZI524283:MZI524285 MPM524283:MPM524285 MFQ524283:MFQ524285 LVU524283:LVU524285 LLY524283:LLY524285 LCC524283:LCC524285 KSG524283:KSG524285 KIK524283:KIK524285 JYO524283:JYO524285 JOS524283:JOS524285 JEW524283:JEW524285 IVA524283:IVA524285 ILE524283:ILE524285 IBI524283:IBI524285 HRM524283:HRM524285 HHQ524283:HHQ524285 GXU524283:GXU524285 GNY524283:GNY524285 GEC524283:GEC524285 FUG524283:FUG524285 FKK524283:FKK524285 FAO524283:FAO524285 EQS524283:EQS524285 EGW524283:EGW524285 DXA524283:DXA524285 DNE524283:DNE524285 DDI524283:DDI524285 CTM524283:CTM524285 CJQ524283:CJQ524285 BZU524283:BZU524285 BPY524283:BPY524285 BGC524283:BGC524285 AWG524283:AWG524285 AMK524283:AMK524285 ACO524283:ACO524285 SS524283:SS524285 IW524283:IW524285 WVI458747:WVI458749 WLM458747:WLM458749 WBQ458747:WBQ458749 VRU458747:VRU458749 VHY458747:VHY458749 UYC458747:UYC458749 UOG458747:UOG458749 UEK458747:UEK458749 TUO458747:TUO458749 TKS458747:TKS458749 TAW458747:TAW458749 SRA458747:SRA458749 SHE458747:SHE458749 RXI458747:RXI458749 RNM458747:RNM458749 RDQ458747:RDQ458749 QTU458747:QTU458749 QJY458747:QJY458749 QAC458747:QAC458749 PQG458747:PQG458749 PGK458747:PGK458749 OWO458747:OWO458749 OMS458747:OMS458749 OCW458747:OCW458749 NTA458747:NTA458749 NJE458747:NJE458749 MZI458747:MZI458749 MPM458747:MPM458749 MFQ458747:MFQ458749 LVU458747:LVU458749 LLY458747:LLY458749 LCC458747:LCC458749 KSG458747:KSG458749 KIK458747:KIK458749 JYO458747:JYO458749 JOS458747:JOS458749 JEW458747:JEW458749 IVA458747:IVA458749 ILE458747:ILE458749 IBI458747:IBI458749 HRM458747:HRM458749 HHQ458747:HHQ458749 GXU458747:GXU458749 GNY458747:GNY458749 GEC458747:GEC458749 FUG458747:FUG458749 FKK458747:FKK458749 FAO458747:FAO458749 EQS458747:EQS458749 EGW458747:EGW458749 DXA458747:DXA458749 DNE458747:DNE458749 DDI458747:DDI458749 CTM458747:CTM458749 CJQ458747:CJQ458749 BZU458747:BZU458749 BPY458747:BPY458749 BGC458747:BGC458749 AWG458747:AWG458749 AMK458747:AMK458749 ACO458747:ACO458749 SS458747:SS458749 IW458747:IW458749 WVI393211:WVI393213 WLM393211:WLM393213 WBQ393211:WBQ393213 VRU393211:VRU393213 VHY393211:VHY393213 UYC393211:UYC393213 UOG393211:UOG393213 UEK393211:UEK393213 TUO393211:TUO393213 TKS393211:TKS393213 TAW393211:TAW393213 SRA393211:SRA393213 SHE393211:SHE393213 RXI393211:RXI393213 RNM393211:RNM393213 RDQ393211:RDQ393213 QTU393211:QTU393213 QJY393211:QJY393213 QAC393211:QAC393213 PQG393211:PQG393213 PGK393211:PGK393213 OWO393211:OWO393213 OMS393211:OMS393213 OCW393211:OCW393213 NTA393211:NTA393213 NJE393211:NJE393213 MZI393211:MZI393213 MPM393211:MPM393213 MFQ393211:MFQ393213 LVU393211:LVU393213 LLY393211:LLY393213 LCC393211:LCC393213 KSG393211:KSG393213 KIK393211:KIK393213 JYO393211:JYO393213 JOS393211:JOS393213 JEW393211:JEW393213 IVA393211:IVA393213 ILE393211:ILE393213 IBI393211:IBI393213 HRM393211:HRM393213 HHQ393211:HHQ393213 GXU393211:GXU393213 GNY393211:GNY393213 GEC393211:GEC393213 FUG393211:FUG393213 FKK393211:FKK393213 FAO393211:FAO393213 EQS393211:EQS393213 EGW393211:EGW393213 DXA393211:DXA393213 DNE393211:DNE393213 DDI393211:DDI393213 CTM393211:CTM393213 CJQ393211:CJQ393213 BZU393211:BZU393213 BPY393211:BPY393213 BGC393211:BGC393213 AWG393211:AWG393213 AMK393211:AMK393213 ACO393211:ACO393213 SS393211:SS393213 IW393211:IW393213 WVI327675:WVI327677 WLM327675:WLM327677 WBQ327675:WBQ327677 VRU327675:VRU327677 VHY327675:VHY327677 UYC327675:UYC327677 UOG327675:UOG327677 UEK327675:UEK327677 TUO327675:TUO327677 TKS327675:TKS327677 TAW327675:TAW327677 SRA327675:SRA327677 SHE327675:SHE327677 RXI327675:RXI327677 RNM327675:RNM327677 RDQ327675:RDQ327677 QTU327675:QTU327677 QJY327675:QJY327677 QAC327675:QAC327677 PQG327675:PQG327677 PGK327675:PGK327677 OWO327675:OWO327677 OMS327675:OMS327677 OCW327675:OCW327677 NTA327675:NTA327677 NJE327675:NJE327677 MZI327675:MZI327677 MPM327675:MPM327677 MFQ327675:MFQ327677 LVU327675:LVU327677 LLY327675:LLY327677 LCC327675:LCC327677 KSG327675:KSG327677 KIK327675:KIK327677 JYO327675:JYO327677 JOS327675:JOS327677 JEW327675:JEW327677 IVA327675:IVA327677 ILE327675:ILE327677 IBI327675:IBI327677 HRM327675:HRM327677 HHQ327675:HHQ327677 GXU327675:GXU327677 GNY327675:GNY327677 GEC327675:GEC327677 FUG327675:FUG327677 FKK327675:FKK327677 FAO327675:FAO327677 EQS327675:EQS327677 EGW327675:EGW327677 DXA327675:DXA327677 DNE327675:DNE327677 DDI327675:DDI327677 CTM327675:CTM327677 CJQ327675:CJQ327677 BZU327675:BZU327677 BPY327675:BPY327677 BGC327675:BGC327677 AWG327675:AWG327677 AMK327675:AMK327677 ACO327675:ACO327677 SS327675:SS327677 IW327675:IW327677 WVI262139:WVI262141 WLM262139:WLM262141 WBQ262139:WBQ262141 VRU262139:VRU262141 VHY262139:VHY262141 UYC262139:UYC262141 UOG262139:UOG262141 UEK262139:UEK262141 TUO262139:TUO262141 TKS262139:TKS262141 TAW262139:TAW262141 SRA262139:SRA262141 SHE262139:SHE262141 RXI262139:RXI262141 RNM262139:RNM262141 RDQ262139:RDQ262141 QTU262139:QTU262141 QJY262139:QJY262141 QAC262139:QAC262141 PQG262139:PQG262141 PGK262139:PGK262141 OWO262139:OWO262141 OMS262139:OMS262141 OCW262139:OCW262141 NTA262139:NTA262141 NJE262139:NJE262141 MZI262139:MZI262141 MPM262139:MPM262141 MFQ262139:MFQ262141 LVU262139:LVU262141 LLY262139:LLY262141 LCC262139:LCC262141 KSG262139:KSG262141 KIK262139:KIK262141 JYO262139:JYO262141 JOS262139:JOS262141 JEW262139:JEW262141 IVA262139:IVA262141 ILE262139:ILE262141 IBI262139:IBI262141 HRM262139:HRM262141 HHQ262139:HHQ262141 GXU262139:GXU262141 GNY262139:GNY262141 GEC262139:GEC262141 FUG262139:FUG262141 FKK262139:FKK262141 FAO262139:FAO262141 EQS262139:EQS262141 EGW262139:EGW262141 DXA262139:DXA262141 DNE262139:DNE262141 DDI262139:DDI262141 CTM262139:CTM262141 CJQ262139:CJQ262141 BZU262139:BZU262141 BPY262139:BPY262141 BGC262139:BGC262141 AWG262139:AWG262141 AMK262139:AMK262141 ACO262139:ACO262141 SS262139:SS262141 IW262139:IW262141 WVI196603:WVI196605 WLM196603:WLM196605 WBQ196603:WBQ196605 VRU196603:VRU196605 VHY196603:VHY196605 UYC196603:UYC196605 UOG196603:UOG196605 UEK196603:UEK196605 TUO196603:TUO196605 TKS196603:TKS196605 TAW196603:TAW196605 SRA196603:SRA196605 SHE196603:SHE196605 RXI196603:RXI196605 RNM196603:RNM196605 RDQ196603:RDQ196605 QTU196603:QTU196605 QJY196603:QJY196605 QAC196603:QAC196605 PQG196603:PQG196605 PGK196603:PGK196605 OWO196603:OWO196605 OMS196603:OMS196605 OCW196603:OCW196605 NTA196603:NTA196605 NJE196603:NJE196605 MZI196603:MZI196605 MPM196603:MPM196605 MFQ196603:MFQ196605 LVU196603:LVU196605 LLY196603:LLY196605 LCC196603:LCC196605 KSG196603:KSG196605 KIK196603:KIK196605 JYO196603:JYO196605 JOS196603:JOS196605 JEW196603:JEW196605 IVA196603:IVA196605 ILE196603:ILE196605 IBI196603:IBI196605 HRM196603:HRM196605 HHQ196603:HHQ196605 GXU196603:GXU196605 GNY196603:GNY196605 GEC196603:GEC196605 FUG196603:FUG196605 FKK196603:FKK196605 FAO196603:FAO196605 EQS196603:EQS196605 EGW196603:EGW196605 DXA196603:DXA196605 DNE196603:DNE196605 DDI196603:DDI196605 CTM196603:CTM196605 CJQ196603:CJQ196605 BZU196603:BZU196605 BPY196603:BPY196605 BGC196603:BGC196605 AWG196603:AWG196605 AMK196603:AMK196605 ACO196603:ACO196605 SS196603:SS196605 IW196603:IW196605 WVI131067:WVI131069 WLM131067:WLM131069 WBQ131067:WBQ131069 VRU131067:VRU131069 VHY131067:VHY131069 UYC131067:UYC131069 UOG131067:UOG131069 UEK131067:UEK131069 TUO131067:TUO131069 TKS131067:TKS131069 TAW131067:TAW131069 SRA131067:SRA131069 SHE131067:SHE131069 RXI131067:RXI131069 RNM131067:RNM131069 RDQ131067:RDQ131069 QTU131067:QTU131069 QJY131067:QJY131069 QAC131067:QAC131069 PQG131067:PQG131069 PGK131067:PGK131069 OWO131067:OWO131069 OMS131067:OMS131069 OCW131067:OCW131069 NTA131067:NTA131069 NJE131067:NJE131069 MZI131067:MZI131069 MPM131067:MPM131069 MFQ131067:MFQ131069 LVU131067:LVU131069 LLY131067:LLY131069 LCC131067:LCC131069 KSG131067:KSG131069 KIK131067:KIK131069 JYO131067:JYO131069 JOS131067:JOS131069 JEW131067:JEW131069 IVA131067:IVA131069 ILE131067:ILE131069 IBI131067:IBI131069 HRM131067:HRM131069 HHQ131067:HHQ131069 GXU131067:GXU131069 GNY131067:GNY131069 GEC131067:GEC131069 FUG131067:FUG131069 FKK131067:FKK131069 FAO131067:FAO131069 EQS131067:EQS131069 EGW131067:EGW131069 DXA131067:DXA131069 DNE131067:DNE131069 DDI131067:DDI131069 CTM131067:CTM131069 CJQ131067:CJQ131069 BZU131067:BZU131069 BPY131067:BPY131069 BGC131067:BGC131069 AWG131067:AWG131069 AMK131067:AMK131069 ACO131067:ACO131069 SS131067:SS131069 IW131067:IW131069 WVI65531:WVI65533 WLM65531:WLM65533 WBQ65531:WBQ65533 VRU65531:VRU65533 VHY65531:VHY65533 UYC65531:UYC65533 UOG65531:UOG65533 UEK65531:UEK65533 TUO65531:TUO65533 TKS65531:TKS65533 TAW65531:TAW65533 SRA65531:SRA65533 SHE65531:SHE65533 RXI65531:RXI65533 RNM65531:RNM65533 RDQ65531:RDQ65533 QTU65531:QTU65533 QJY65531:QJY65533 QAC65531:QAC65533 PQG65531:PQG65533 PGK65531:PGK65533 OWO65531:OWO65533 OMS65531:OMS65533 OCW65531:OCW65533 NTA65531:NTA65533 NJE65531:NJE65533 MZI65531:MZI65533 MPM65531:MPM65533 MFQ65531:MFQ65533 LVU65531:LVU65533 LLY65531:LLY65533 LCC65531:LCC65533 KSG65531:KSG65533 KIK65531:KIK65533 JYO65531:JYO65533 JOS65531:JOS65533 JEW65531:JEW65533 IVA65531:IVA65533 ILE65531:ILE65533 IBI65531:IBI65533 HRM65531:HRM65533 HHQ65531:HHQ65533 GXU65531:GXU65533 GNY65531:GNY65533 GEC65531:GEC65533 FUG65531:FUG65533 FKK65531:FKK65533 FAO65531:FAO65533 EQS65531:EQS65533 EGW65531:EGW65533 DXA65531:DXA65533 DNE65531:DNE65533 DDI65531:DDI65533 CTM65531:CTM65533 CJQ65531:CJQ65533 BZU65531:BZU65533 BPY65531:BPY65533 BGC65531:BGC65533 AWG65531:AWG65533 AMK65531:AMK65533 ACO65531:ACO65533 SS65531:SS65533 IW65531:IW65533 WVI983031:WVI983033 WLM983031:WLM983033 WBQ983031:WBQ983033 VRU983031:VRU983033 VHY983031:VHY983033 UYC983031:UYC983033 UOG983031:UOG983033 UEK983031:UEK983033 TUO983031:TUO983033 TKS983031:TKS983033 TAW983031:TAW983033 SRA983031:SRA983033 SHE983031:SHE983033 RXI983031:RXI983033 RNM983031:RNM983033 RDQ983031:RDQ983033 QTU983031:QTU983033 QJY983031:QJY983033 QAC983031:QAC983033 PQG983031:PQG983033 PGK983031:PGK983033 OWO983031:OWO983033 OMS983031:OMS983033 OCW983031:OCW983033 NTA983031:NTA983033 NJE983031:NJE983033 MZI983031:MZI983033 MPM983031:MPM983033 MFQ983031:MFQ983033 LVU983031:LVU983033 LLY983031:LLY983033 LCC983031:LCC983033 KSG983031:KSG983033 KIK983031:KIK983033 JYO983031:JYO983033 JOS983031:JOS983033 JEW983031:JEW983033 IVA983031:IVA983033 ILE983031:ILE983033 IBI983031:IBI983033 HRM983031:HRM983033 HHQ983031:HHQ983033 GXU983031:GXU983033 GNY983031:GNY983033 GEC983031:GEC983033 FUG983031:FUG983033 FKK983031:FKK983033 FAO983031:FAO983033 EQS983031:EQS983033 EGW983031:EGW983033 DXA983031:DXA983033 DNE983031:DNE983033 DDI983031:DDI983033 CTM983031:CTM983033 CJQ983031:CJQ983033 BZU983031:BZU983033 BPY983031:BPY983033 BGC983031:BGC983033 AWG983031:AWG983033 AMK983031:AMK983033 ACO983031:ACO983033 SS983031:SS983033 IW983031:IW983033 WVI917495:WVI917497 WLM917495:WLM917497 WBQ917495:WBQ917497 VRU917495:VRU917497 VHY917495:VHY917497 UYC917495:UYC917497 UOG917495:UOG917497 UEK917495:UEK917497 TUO917495:TUO917497 TKS917495:TKS917497 TAW917495:TAW917497 SRA917495:SRA917497 SHE917495:SHE917497 RXI917495:RXI917497 RNM917495:RNM917497 RDQ917495:RDQ917497 QTU917495:QTU917497 QJY917495:QJY917497 QAC917495:QAC917497 PQG917495:PQG917497 PGK917495:PGK917497 OWO917495:OWO917497 OMS917495:OMS917497 OCW917495:OCW917497 NTA917495:NTA917497 NJE917495:NJE917497 MZI917495:MZI917497 MPM917495:MPM917497 MFQ917495:MFQ917497 LVU917495:LVU917497 LLY917495:LLY917497 LCC917495:LCC917497 KSG917495:KSG917497 KIK917495:KIK917497 JYO917495:JYO917497 JOS917495:JOS917497 JEW917495:JEW917497 IVA917495:IVA917497 ILE917495:ILE917497 IBI917495:IBI917497 HRM917495:HRM917497 HHQ917495:HHQ917497 GXU917495:GXU917497 GNY917495:GNY917497 GEC917495:GEC917497 FUG917495:FUG917497 FKK917495:FKK917497 FAO917495:FAO917497 EQS917495:EQS917497 EGW917495:EGW917497 DXA917495:DXA917497 DNE917495:DNE917497 DDI917495:DDI917497 CTM917495:CTM917497 CJQ917495:CJQ917497 BZU917495:BZU917497 BPY917495:BPY917497 BGC917495:BGC917497 AWG917495:AWG917497 AMK917495:AMK917497 ACO917495:ACO917497 SS917495:SS917497 IW917495:IW917497 WVI851959:WVI851961 WLM851959:WLM851961 WBQ851959:WBQ851961 VRU851959:VRU851961 VHY851959:VHY851961 UYC851959:UYC851961 UOG851959:UOG851961 UEK851959:UEK851961 TUO851959:TUO851961 TKS851959:TKS851961 TAW851959:TAW851961 SRA851959:SRA851961 SHE851959:SHE851961 RXI851959:RXI851961 RNM851959:RNM851961 RDQ851959:RDQ851961 QTU851959:QTU851961 QJY851959:QJY851961 QAC851959:QAC851961 PQG851959:PQG851961 PGK851959:PGK851961 OWO851959:OWO851961 OMS851959:OMS851961 OCW851959:OCW851961 NTA851959:NTA851961 NJE851959:NJE851961 MZI851959:MZI851961 MPM851959:MPM851961 MFQ851959:MFQ851961 LVU851959:LVU851961 LLY851959:LLY851961 LCC851959:LCC851961 KSG851959:KSG851961 KIK851959:KIK851961 JYO851959:JYO851961 JOS851959:JOS851961 JEW851959:JEW851961 IVA851959:IVA851961 ILE851959:ILE851961 IBI851959:IBI851961 HRM851959:HRM851961 HHQ851959:HHQ851961 GXU851959:GXU851961 GNY851959:GNY851961 GEC851959:GEC851961 FUG851959:FUG851961 FKK851959:FKK851961 FAO851959:FAO851961 EQS851959:EQS851961 EGW851959:EGW851961 DXA851959:DXA851961 DNE851959:DNE851961 DDI851959:DDI851961 CTM851959:CTM851961 CJQ851959:CJQ851961 BZU851959:BZU851961 BPY851959:BPY851961 BGC851959:BGC851961 AWG851959:AWG851961 AMK851959:AMK851961 ACO851959:ACO851961 SS851959:SS851961 IW851959:IW851961 WVI786423:WVI786425 WLM786423:WLM786425 WBQ786423:WBQ786425 VRU786423:VRU786425 VHY786423:VHY786425 UYC786423:UYC786425 UOG786423:UOG786425 UEK786423:UEK786425 TUO786423:TUO786425 TKS786423:TKS786425 TAW786423:TAW786425 SRA786423:SRA786425 SHE786423:SHE786425 RXI786423:RXI786425 RNM786423:RNM786425 RDQ786423:RDQ786425 QTU786423:QTU786425 QJY786423:QJY786425 QAC786423:QAC786425 PQG786423:PQG786425 PGK786423:PGK786425 OWO786423:OWO786425 OMS786423:OMS786425 OCW786423:OCW786425 NTA786423:NTA786425 NJE786423:NJE786425 MZI786423:MZI786425 MPM786423:MPM786425 MFQ786423:MFQ786425 LVU786423:LVU786425 LLY786423:LLY786425 LCC786423:LCC786425 KSG786423:KSG786425 KIK786423:KIK786425 JYO786423:JYO786425 JOS786423:JOS786425 JEW786423:JEW786425 IVA786423:IVA786425 ILE786423:ILE786425 IBI786423:IBI786425 HRM786423:HRM786425 HHQ786423:HHQ786425 GXU786423:GXU786425 GNY786423:GNY786425 GEC786423:GEC786425 FUG786423:FUG786425 FKK786423:FKK786425 FAO786423:FAO786425 EQS786423:EQS786425 EGW786423:EGW786425 DXA786423:DXA786425 DNE786423:DNE786425 DDI786423:DDI786425 CTM786423:CTM786425 CJQ786423:CJQ786425 BZU786423:BZU786425 BPY786423:BPY786425 BGC786423:BGC786425 AWG786423:AWG786425 AMK786423:AMK786425 ACO786423:ACO786425 SS786423:SS786425 IW786423:IW786425 WVI720887:WVI720889 WLM720887:WLM720889 WBQ720887:WBQ720889 VRU720887:VRU720889 VHY720887:VHY720889 UYC720887:UYC720889 UOG720887:UOG720889 UEK720887:UEK720889 TUO720887:TUO720889 TKS720887:TKS720889 TAW720887:TAW720889 SRA720887:SRA720889 SHE720887:SHE720889 RXI720887:RXI720889 RNM720887:RNM720889 RDQ720887:RDQ720889 QTU720887:QTU720889 QJY720887:QJY720889 QAC720887:QAC720889 PQG720887:PQG720889 PGK720887:PGK720889 OWO720887:OWO720889 OMS720887:OMS720889 OCW720887:OCW720889 NTA720887:NTA720889 NJE720887:NJE720889 MZI720887:MZI720889 MPM720887:MPM720889 MFQ720887:MFQ720889 LVU720887:LVU720889 LLY720887:LLY720889 LCC720887:LCC720889 KSG720887:KSG720889 KIK720887:KIK720889 JYO720887:JYO720889 JOS720887:JOS720889 JEW720887:JEW720889 IVA720887:IVA720889 ILE720887:ILE720889 IBI720887:IBI720889 HRM720887:HRM720889 HHQ720887:HHQ720889 GXU720887:GXU720889 GNY720887:GNY720889 GEC720887:GEC720889 FUG720887:FUG720889 FKK720887:FKK720889 FAO720887:FAO720889 EQS720887:EQS720889 EGW720887:EGW720889 DXA720887:DXA720889 DNE720887:DNE720889 DDI720887:DDI720889 CTM720887:CTM720889 CJQ720887:CJQ720889 BZU720887:BZU720889 BPY720887:BPY720889 BGC720887:BGC720889 AWG720887:AWG720889 AMK720887:AMK720889 ACO720887:ACO720889 SS720887:SS720889 IW720887:IW720889 WVI655351:WVI655353 WLM655351:WLM655353 WBQ655351:WBQ655353 VRU655351:VRU655353 VHY655351:VHY655353 UYC655351:UYC655353 UOG655351:UOG655353 UEK655351:UEK655353 TUO655351:TUO655353 TKS655351:TKS655353 TAW655351:TAW655353 SRA655351:SRA655353 SHE655351:SHE655353 RXI655351:RXI655353 RNM655351:RNM655353 RDQ655351:RDQ655353 QTU655351:QTU655353 QJY655351:QJY655353 QAC655351:QAC655353 PQG655351:PQG655353 PGK655351:PGK655353 OWO655351:OWO655353 OMS655351:OMS655353 OCW655351:OCW655353 NTA655351:NTA655353 NJE655351:NJE655353 MZI655351:MZI655353 MPM655351:MPM655353 MFQ655351:MFQ655353 LVU655351:LVU655353 LLY655351:LLY655353 LCC655351:LCC655353 KSG655351:KSG655353 KIK655351:KIK655353 JYO655351:JYO655353 JOS655351:JOS655353 JEW655351:JEW655353 IVA655351:IVA655353 ILE655351:ILE655353 IBI655351:IBI655353 HRM655351:HRM655353 HHQ655351:HHQ655353 GXU655351:GXU655353 GNY655351:GNY655353 GEC655351:GEC655353 FUG655351:FUG655353 FKK655351:FKK655353 FAO655351:FAO655353 EQS655351:EQS655353 EGW655351:EGW655353 DXA655351:DXA655353 DNE655351:DNE655353 DDI655351:DDI655353 CTM655351:CTM655353 CJQ655351:CJQ655353 BZU655351:BZU655353 BPY655351:BPY655353 BGC655351:BGC655353 AWG655351:AWG655353 AMK655351:AMK655353 ACO655351:ACO655353 SS655351:SS655353 IW655351:IW655353 WVI589815:WVI589817 WLM589815:WLM589817 WBQ589815:WBQ589817 VRU589815:VRU589817 VHY589815:VHY589817 UYC589815:UYC589817 UOG589815:UOG589817 UEK589815:UEK589817 TUO589815:TUO589817 TKS589815:TKS589817 TAW589815:TAW589817 SRA589815:SRA589817 SHE589815:SHE589817 RXI589815:RXI589817 RNM589815:RNM589817 RDQ589815:RDQ589817 QTU589815:QTU589817 QJY589815:QJY589817 QAC589815:QAC589817 PQG589815:PQG589817 PGK589815:PGK589817 OWO589815:OWO589817 OMS589815:OMS589817 OCW589815:OCW589817 NTA589815:NTA589817 NJE589815:NJE589817 MZI589815:MZI589817 MPM589815:MPM589817 MFQ589815:MFQ589817 LVU589815:LVU589817 LLY589815:LLY589817 LCC589815:LCC589817 KSG589815:KSG589817 KIK589815:KIK589817 JYO589815:JYO589817 JOS589815:JOS589817 JEW589815:JEW589817 IVA589815:IVA589817 ILE589815:ILE589817 IBI589815:IBI589817 HRM589815:HRM589817 HHQ589815:HHQ589817 GXU589815:GXU589817 GNY589815:GNY589817 GEC589815:GEC589817 FUG589815:FUG589817 FKK589815:FKK589817 FAO589815:FAO589817 EQS589815:EQS589817 EGW589815:EGW589817 DXA589815:DXA589817 DNE589815:DNE589817 DDI589815:DDI589817 CTM589815:CTM589817 CJQ589815:CJQ589817 BZU589815:BZU589817 BPY589815:BPY589817 BGC589815:BGC589817 AWG589815:AWG589817 AMK589815:AMK589817 ACO589815:ACO589817 SS589815:SS589817 IW589815:IW589817 WVI524279:WVI524281 WLM524279:WLM524281 WBQ524279:WBQ524281 VRU524279:VRU524281 VHY524279:VHY524281 UYC524279:UYC524281 UOG524279:UOG524281 UEK524279:UEK524281 TUO524279:TUO524281 TKS524279:TKS524281 TAW524279:TAW524281 SRA524279:SRA524281 SHE524279:SHE524281 RXI524279:RXI524281 RNM524279:RNM524281 RDQ524279:RDQ524281 QTU524279:QTU524281 QJY524279:QJY524281 QAC524279:QAC524281 PQG524279:PQG524281 PGK524279:PGK524281 OWO524279:OWO524281 OMS524279:OMS524281 OCW524279:OCW524281 NTA524279:NTA524281 NJE524279:NJE524281 MZI524279:MZI524281 MPM524279:MPM524281 MFQ524279:MFQ524281 LVU524279:LVU524281 LLY524279:LLY524281 LCC524279:LCC524281 KSG524279:KSG524281 KIK524279:KIK524281 JYO524279:JYO524281 JOS524279:JOS524281 JEW524279:JEW524281 IVA524279:IVA524281 ILE524279:ILE524281 IBI524279:IBI524281 HRM524279:HRM524281 HHQ524279:HHQ524281 GXU524279:GXU524281 GNY524279:GNY524281 GEC524279:GEC524281 FUG524279:FUG524281 FKK524279:FKK524281 FAO524279:FAO524281 EQS524279:EQS524281 EGW524279:EGW524281 DXA524279:DXA524281 DNE524279:DNE524281 DDI524279:DDI524281 CTM524279:CTM524281 CJQ524279:CJQ524281 BZU524279:BZU524281 BPY524279:BPY524281 BGC524279:BGC524281 AWG524279:AWG524281 AMK524279:AMK524281 ACO524279:ACO524281 SS524279:SS524281 IW524279:IW524281 WVI458743:WVI458745 WLM458743:WLM458745 WBQ458743:WBQ458745 VRU458743:VRU458745 VHY458743:VHY458745 UYC458743:UYC458745 UOG458743:UOG458745 UEK458743:UEK458745 TUO458743:TUO458745 TKS458743:TKS458745 TAW458743:TAW458745 SRA458743:SRA458745 SHE458743:SHE458745 RXI458743:RXI458745 RNM458743:RNM458745 RDQ458743:RDQ458745 QTU458743:QTU458745 QJY458743:QJY458745 QAC458743:QAC458745 PQG458743:PQG458745 PGK458743:PGK458745 OWO458743:OWO458745 OMS458743:OMS458745 OCW458743:OCW458745 NTA458743:NTA458745 NJE458743:NJE458745 MZI458743:MZI458745 MPM458743:MPM458745 MFQ458743:MFQ458745 LVU458743:LVU458745 LLY458743:LLY458745 LCC458743:LCC458745 KSG458743:KSG458745 KIK458743:KIK458745 JYO458743:JYO458745 JOS458743:JOS458745 JEW458743:JEW458745 IVA458743:IVA458745 ILE458743:ILE458745 IBI458743:IBI458745 HRM458743:HRM458745 HHQ458743:HHQ458745 GXU458743:GXU458745 GNY458743:GNY458745 GEC458743:GEC458745 FUG458743:FUG458745 FKK458743:FKK458745 FAO458743:FAO458745 EQS458743:EQS458745 EGW458743:EGW458745 DXA458743:DXA458745 DNE458743:DNE458745 DDI458743:DDI458745 CTM458743:CTM458745 CJQ458743:CJQ458745 BZU458743:BZU458745 BPY458743:BPY458745 BGC458743:BGC458745 AWG458743:AWG458745 AMK458743:AMK458745 ACO458743:ACO458745 SS458743:SS458745 IW458743:IW458745 WVI393207:WVI393209 WLM393207:WLM393209 WBQ393207:WBQ393209 VRU393207:VRU393209 VHY393207:VHY393209 UYC393207:UYC393209 UOG393207:UOG393209 UEK393207:UEK393209 TUO393207:TUO393209 TKS393207:TKS393209 TAW393207:TAW393209 SRA393207:SRA393209 SHE393207:SHE393209 RXI393207:RXI393209 RNM393207:RNM393209 RDQ393207:RDQ393209 QTU393207:QTU393209 QJY393207:QJY393209 QAC393207:QAC393209 PQG393207:PQG393209 PGK393207:PGK393209 OWO393207:OWO393209 OMS393207:OMS393209 OCW393207:OCW393209 NTA393207:NTA393209 NJE393207:NJE393209 MZI393207:MZI393209 MPM393207:MPM393209 MFQ393207:MFQ393209 LVU393207:LVU393209 LLY393207:LLY393209 LCC393207:LCC393209 KSG393207:KSG393209 KIK393207:KIK393209 JYO393207:JYO393209 JOS393207:JOS393209 JEW393207:JEW393209 IVA393207:IVA393209 ILE393207:ILE393209 IBI393207:IBI393209 HRM393207:HRM393209 HHQ393207:HHQ393209 GXU393207:GXU393209 GNY393207:GNY393209 GEC393207:GEC393209 FUG393207:FUG393209 FKK393207:FKK393209 FAO393207:FAO393209 EQS393207:EQS393209 EGW393207:EGW393209 DXA393207:DXA393209 DNE393207:DNE393209 DDI393207:DDI393209 CTM393207:CTM393209 CJQ393207:CJQ393209 BZU393207:BZU393209 BPY393207:BPY393209 BGC393207:BGC393209 AWG393207:AWG393209 AMK393207:AMK393209 ACO393207:ACO393209 SS393207:SS393209 IW393207:IW393209 WVI327671:WVI327673 WLM327671:WLM327673 WBQ327671:WBQ327673 VRU327671:VRU327673 VHY327671:VHY327673 UYC327671:UYC327673 UOG327671:UOG327673 UEK327671:UEK327673 TUO327671:TUO327673 TKS327671:TKS327673 TAW327671:TAW327673 SRA327671:SRA327673 SHE327671:SHE327673 RXI327671:RXI327673 RNM327671:RNM327673 RDQ327671:RDQ327673 QTU327671:QTU327673 QJY327671:QJY327673 QAC327671:QAC327673 PQG327671:PQG327673 PGK327671:PGK327673 OWO327671:OWO327673 OMS327671:OMS327673 OCW327671:OCW327673 NTA327671:NTA327673 NJE327671:NJE327673 MZI327671:MZI327673 MPM327671:MPM327673 MFQ327671:MFQ327673 LVU327671:LVU327673 LLY327671:LLY327673 LCC327671:LCC327673 KSG327671:KSG327673 KIK327671:KIK327673 JYO327671:JYO327673 JOS327671:JOS327673 JEW327671:JEW327673 IVA327671:IVA327673 ILE327671:ILE327673 IBI327671:IBI327673 HRM327671:HRM327673 HHQ327671:HHQ327673 GXU327671:GXU327673 GNY327671:GNY327673 GEC327671:GEC327673 FUG327671:FUG327673 FKK327671:FKK327673 FAO327671:FAO327673 EQS327671:EQS327673 EGW327671:EGW327673 DXA327671:DXA327673 DNE327671:DNE327673 DDI327671:DDI327673 CTM327671:CTM327673 CJQ327671:CJQ327673 BZU327671:BZU327673 BPY327671:BPY327673 BGC327671:BGC327673 AWG327671:AWG327673 AMK327671:AMK327673 ACO327671:ACO327673 SS327671:SS327673 IW327671:IW327673 WVI262135:WVI262137 WLM262135:WLM262137 WBQ262135:WBQ262137 VRU262135:VRU262137 VHY262135:VHY262137 UYC262135:UYC262137 UOG262135:UOG262137 UEK262135:UEK262137 TUO262135:TUO262137 TKS262135:TKS262137 TAW262135:TAW262137 SRA262135:SRA262137 SHE262135:SHE262137 RXI262135:RXI262137 RNM262135:RNM262137 RDQ262135:RDQ262137 QTU262135:QTU262137 QJY262135:QJY262137 QAC262135:QAC262137 PQG262135:PQG262137 PGK262135:PGK262137 OWO262135:OWO262137 OMS262135:OMS262137 OCW262135:OCW262137 NTA262135:NTA262137 NJE262135:NJE262137 MZI262135:MZI262137 MPM262135:MPM262137 MFQ262135:MFQ262137 LVU262135:LVU262137 LLY262135:LLY262137 LCC262135:LCC262137 KSG262135:KSG262137 KIK262135:KIK262137 JYO262135:JYO262137 JOS262135:JOS262137 JEW262135:JEW262137 IVA262135:IVA262137 ILE262135:ILE262137 IBI262135:IBI262137 HRM262135:HRM262137 HHQ262135:HHQ262137 GXU262135:GXU262137 GNY262135:GNY262137 GEC262135:GEC262137 FUG262135:FUG262137 FKK262135:FKK262137 FAO262135:FAO262137 EQS262135:EQS262137 EGW262135:EGW262137 DXA262135:DXA262137 DNE262135:DNE262137 DDI262135:DDI262137 CTM262135:CTM262137 CJQ262135:CJQ262137 BZU262135:BZU262137 BPY262135:BPY262137 BGC262135:BGC262137 AWG262135:AWG262137 AMK262135:AMK262137 ACO262135:ACO262137 SS262135:SS262137 IW262135:IW262137 WVI196599:WVI196601 WLM196599:WLM196601 WBQ196599:WBQ196601 VRU196599:VRU196601 VHY196599:VHY196601 UYC196599:UYC196601 UOG196599:UOG196601 UEK196599:UEK196601 TUO196599:TUO196601 TKS196599:TKS196601 TAW196599:TAW196601 SRA196599:SRA196601 SHE196599:SHE196601 RXI196599:RXI196601 RNM196599:RNM196601 RDQ196599:RDQ196601 QTU196599:QTU196601 QJY196599:QJY196601 QAC196599:QAC196601 PQG196599:PQG196601 PGK196599:PGK196601 OWO196599:OWO196601 OMS196599:OMS196601 OCW196599:OCW196601 NTA196599:NTA196601 NJE196599:NJE196601 MZI196599:MZI196601 MPM196599:MPM196601 MFQ196599:MFQ196601 LVU196599:LVU196601 LLY196599:LLY196601 LCC196599:LCC196601 KSG196599:KSG196601 KIK196599:KIK196601 JYO196599:JYO196601 JOS196599:JOS196601 JEW196599:JEW196601 IVA196599:IVA196601 ILE196599:ILE196601 IBI196599:IBI196601 HRM196599:HRM196601 HHQ196599:HHQ196601 GXU196599:GXU196601 GNY196599:GNY196601 GEC196599:GEC196601 FUG196599:FUG196601 FKK196599:FKK196601 FAO196599:FAO196601 EQS196599:EQS196601 EGW196599:EGW196601 DXA196599:DXA196601 DNE196599:DNE196601 DDI196599:DDI196601 CTM196599:CTM196601 CJQ196599:CJQ196601 BZU196599:BZU196601 BPY196599:BPY196601 BGC196599:BGC196601 AWG196599:AWG196601 AMK196599:AMK196601 ACO196599:ACO196601 SS196599:SS196601 IW196599:IW196601 WVI131063:WVI131065 WLM131063:WLM131065 WBQ131063:WBQ131065 VRU131063:VRU131065 VHY131063:VHY131065 UYC131063:UYC131065 UOG131063:UOG131065 UEK131063:UEK131065 TUO131063:TUO131065 TKS131063:TKS131065 TAW131063:TAW131065 SRA131063:SRA131065 SHE131063:SHE131065 RXI131063:RXI131065 RNM131063:RNM131065 RDQ131063:RDQ131065 QTU131063:QTU131065 QJY131063:QJY131065 QAC131063:QAC131065 PQG131063:PQG131065 PGK131063:PGK131065 OWO131063:OWO131065 OMS131063:OMS131065 OCW131063:OCW131065 NTA131063:NTA131065 NJE131063:NJE131065 MZI131063:MZI131065 MPM131063:MPM131065 MFQ131063:MFQ131065 LVU131063:LVU131065 LLY131063:LLY131065 LCC131063:LCC131065 KSG131063:KSG131065 KIK131063:KIK131065 JYO131063:JYO131065 JOS131063:JOS131065 JEW131063:JEW131065 IVA131063:IVA131065 ILE131063:ILE131065 IBI131063:IBI131065 HRM131063:HRM131065 HHQ131063:HHQ131065 GXU131063:GXU131065 GNY131063:GNY131065 GEC131063:GEC131065 FUG131063:FUG131065 FKK131063:FKK131065 FAO131063:FAO131065 EQS131063:EQS131065 EGW131063:EGW131065 DXA131063:DXA131065 DNE131063:DNE131065 DDI131063:DDI131065 CTM131063:CTM131065 CJQ131063:CJQ131065 BZU131063:BZU131065 BPY131063:BPY131065 BGC131063:BGC131065 AWG131063:AWG131065 AMK131063:AMK131065 ACO131063:ACO131065 SS131063:SS131065 IW131063:IW131065 WVI65527:WVI65529 WLM65527:WLM65529 WBQ65527:WBQ65529 VRU65527:VRU65529 VHY65527:VHY65529 UYC65527:UYC65529 UOG65527:UOG65529 UEK65527:UEK65529 TUO65527:TUO65529 TKS65527:TKS65529 TAW65527:TAW65529 SRA65527:SRA65529 SHE65527:SHE65529 RXI65527:RXI65529 RNM65527:RNM65529 RDQ65527:RDQ65529 QTU65527:QTU65529 QJY65527:QJY65529 QAC65527:QAC65529 PQG65527:PQG65529 PGK65527:PGK65529 OWO65527:OWO65529 OMS65527:OMS65529 OCW65527:OCW65529 NTA65527:NTA65529 NJE65527:NJE65529 MZI65527:MZI65529 MPM65527:MPM65529 MFQ65527:MFQ65529 LVU65527:LVU65529 LLY65527:LLY65529 LCC65527:LCC65529 KSG65527:KSG65529 KIK65527:KIK65529 JYO65527:JYO65529 JOS65527:JOS65529 JEW65527:JEW65529 IVA65527:IVA65529 ILE65527:ILE65529 IBI65527:IBI65529 HRM65527:HRM65529 HHQ65527:HHQ65529 GXU65527:GXU65529 GNY65527:GNY65529 GEC65527:GEC65529 FUG65527:FUG65529 FKK65527:FKK65529 FAO65527:FAO65529 EQS65527:EQS65529 EGW65527:EGW65529 DXA65527:DXA65529 DNE65527:DNE65529 DDI65527:DDI65529 CTM65527:CTM65529 CJQ65527:CJQ65529 BZU65527:BZU65529 BPY65527:BPY65529 BGC65527:BGC65529 AWG65527:AWG65529 AMK65527:AMK65529 ACO65527:ACO65529 SS65527:SS65529 IW65527:IW65529 IW2:IW13 SS2:SS13 ACO2:ACO13 AMK2:AMK13 AWG2:AWG13 BGC2:BGC13 BPY2:BPY13 BZU2:BZU13 CJQ2:CJQ13 CTM2:CTM13 DDI2:DDI13 DNE2:DNE13 DXA2:DXA13 EGW2:EGW13 EQS2:EQS13 FAO2:FAO13 FKK2:FKK13 FUG2:FUG13 GEC2:GEC13 GNY2:GNY13 GXU2:GXU13 HHQ2:HHQ13 HRM2:HRM13 IBI2:IBI13 ILE2:ILE13 IVA2:IVA13 JEW2:JEW13 JOS2:JOS13 JYO2:JYO13 KIK2:KIK13 KSG2:KSG13 LCC2:LCC13 LLY2:LLY13 LVU2:LVU13 MFQ2:MFQ13 MPM2:MPM13 MZI2:MZI13 NJE2:NJE13 NTA2:NTA13 OCW2:OCW13 OMS2:OMS13 OWO2:OWO13 PGK2:PGK13 PQG2:PQG13 QAC2:QAC13 QJY2:QJY13 QTU2:QTU13 RDQ2:RDQ13 RNM2:RNM13 RXI2:RXI13 SHE2:SHE13 SRA2:SRA13 TAW2:TAW13 TKS2:TKS13 TUO2:TUO13 UEK2:UEK13 UOG2:UOG13 UYC2:UYC13 VHY2:VHY13 VRU2:VRU13 WBQ2:WBQ13 WLM2:WLM13 WVI2:WVI13" xr:uid="{00000000-0002-0000-0200-000000000000}">
      <formula1>0</formula1>
      <formula2>10</formula2>
    </dataValidation>
  </dataValidations>
  <pageMargins left="0.75" right="0.75" top="1" bottom="1" header="0.5" footer="0.5"/>
  <pageSetup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I39"/>
  <sheetViews>
    <sheetView zoomScaleNormal="100" workbookViewId="0">
      <selection activeCell="F8" sqref="F8"/>
    </sheetView>
  </sheetViews>
  <sheetFormatPr defaultRowHeight="12.75" x14ac:dyDescent="0.2"/>
  <cols>
    <col min="1" max="1" width="23" bestFit="1" customWidth="1"/>
    <col min="2" max="2" width="10.85546875" style="3" customWidth="1"/>
    <col min="3" max="3" width="9" customWidth="1"/>
    <col min="4" max="4" width="12.28515625" style="3" customWidth="1"/>
    <col min="5" max="5" width="9" customWidth="1"/>
    <col min="6" max="6" width="25.28515625" customWidth="1"/>
    <col min="7" max="7" width="8.85546875" bestFit="1" customWidth="1"/>
    <col min="8" max="8" width="8.28515625" bestFit="1" customWidth="1"/>
    <col min="9" max="9" width="12.7109375" customWidth="1"/>
    <col min="11" max="11" width="21.42578125" bestFit="1" customWidth="1"/>
    <col min="257" max="257" width="23" bestFit="1" customWidth="1"/>
    <col min="258" max="258" width="10.85546875" customWidth="1"/>
    <col min="259" max="259" width="9" customWidth="1"/>
    <col min="260" max="260" width="12.28515625" customWidth="1"/>
    <col min="261" max="261" width="9" customWidth="1"/>
    <col min="262" max="262" width="25.28515625" customWidth="1"/>
    <col min="263" max="263" width="8.85546875" bestFit="1" customWidth="1"/>
    <col min="264" max="264" width="8.28515625" bestFit="1" customWidth="1"/>
    <col min="265" max="265" width="12.7109375" customWidth="1"/>
    <col min="513" max="513" width="23" bestFit="1" customWidth="1"/>
    <col min="514" max="514" width="10.85546875" customWidth="1"/>
    <col min="515" max="515" width="9" customWidth="1"/>
    <col min="516" max="516" width="12.28515625" customWidth="1"/>
    <col min="517" max="517" width="9" customWidth="1"/>
    <col min="518" max="518" width="25.28515625" customWidth="1"/>
    <col min="519" max="519" width="8.85546875" bestFit="1" customWidth="1"/>
    <col min="520" max="520" width="8.28515625" bestFit="1" customWidth="1"/>
    <col min="521" max="521" width="12.7109375" customWidth="1"/>
    <col min="769" max="769" width="23" bestFit="1" customWidth="1"/>
    <col min="770" max="770" width="10.85546875" customWidth="1"/>
    <col min="771" max="771" width="9" customWidth="1"/>
    <col min="772" max="772" width="12.28515625" customWidth="1"/>
    <col min="773" max="773" width="9" customWidth="1"/>
    <col min="774" max="774" width="25.28515625" customWidth="1"/>
    <col min="775" max="775" width="8.85546875" bestFit="1" customWidth="1"/>
    <col min="776" max="776" width="8.28515625" bestFit="1" customWidth="1"/>
    <col min="777" max="777" width="12.7109375" customWidth="1"/>
    <col min="1025" max="1025" width="23" bestFit="1" customWidth="1"/>
    <col min="1026" max="1026" width="10.85546875" customWidth="1"/>
    <col min="1027" max="1027" width="9" customWidth="1"/>
    <col min="1028" max="1028" width="12.28515625" customWidth="1"/>
    <col min="1029" max="1029" width="9" customWidth="1"/>
    <col min="1030" max="1030" width="25.28515625" customWidth="1"/>
    <col min="1031" max="1031" width="8.85546875" bestFit="1" customWidth="1"/>
    <col min="1032" max="1032" width="8.28515625" bestFit="1" customWidth="1"/>
    <col min="1033" max="1033" width="12.7109375" customWidth="1"/>
    <col min="1281" max="1281" width="23" bestFit="1" customWidth="1"/>
    <col min="1282" max="1282" width="10.85546875" customWidth="1"/>
    <col min="1283" max="1283" width="9" customWidth="1"/>
    <col min="1284" max="1284" width="12.28515625" customWidth="1"/>
    <col min="1285" max="1285" width="9" customWidth="1"/>
    <col min="1286" max="1286" width="25.28515625" customWidth="1"/>
    <col min="1287" max="1287" width="8.85546875" bestFit="1" customWidth="1"/>
    <col min="1288" max="1288" width="8.28515625" bestFit="1" customWidth="1"/>
    <col min="1289" max="1289" width="12.7109375" customWidth="1"/>
    <col min="1537" max="1537" width="23" bestFit="1" customWidth="1"/>
    <col min="1538" max="1538" width="10.85546875" customWidth="1"/>
    <col min="1539" max="1539" width="9" customWidth="1"/>
    <col min="1540" max="1540" width="12.28515625" customWidth="1"/>
    <col min="1541" max="1541" width="9" customWidth="1"/>
    <col min="1542" max="1542" width="25.28515625" customWidth="1"/>
    <col min="1543" max="1543" width="8.85546875" bestFit="1" customWidth="1"/>
    <col min="1544" max="1544" width="8.28515625" bestFit="1" customWidth="1"/>
    <col min="1545" max="1545" width="12.7109375" customWidth="1"/>
    <col min="1793" max="1793" width="23" bestFit="1" customWidth="1"/>
    <col min="1794" max="1794" width="10.85546875" customWidth="1"/>
    <col min="1795" max="1795" width="9" customWidth="1"/>
    <col min="1796" max="1796" width="12.28515625" customWidth="1"/>
    <col min="1797" max="1797" width="9" customWidth="1"/>
    <col min="1798" max="1798" width="25.28515625" customWidth="1"/>
    <col min="1799" max="1799" width="8.85546875" bestFit="1" customWidth="1"/>
    <col min="1800" max="1800" width="8.28515625" bestFit="1" customWidth="1"/>
    <col min="1801" max="1801" width="12.7109375" customWidth="1"/>
    <col min="2049" max="2049" width="23" bestFit="1" customWidth="1"/>
    <col min="2050" max="2050" width="10.85546875" customWidth="1"/>
    <col min="2051" max="2051" width="9" customWidth="1"/>
    <col min="2052" max="2052" width="12.28515625" customWidth="1"/>
    <col min="2053" max="2053" width="9" customWidth="1"/>
    <col min="2054" max="2054" width="25.28515625" customWidth="1"/>
    <col min="2055" max="2055" width="8.85546875" bestFit="1" customWidth="1"/>
    <col min="2056" max="2056" width="8.28515625" bestFit="1" customWidth="1"/>
    <col min="2057" max="2057" width="12.7109375" customWidth="1"/>
    <col min="2305" max="2305" width="23" bestFit="1" customWidth="1"/>
    <col min="2306" max="2306" width="10.85546875" customWidth="1"/>
    <col min="2307" max="2307" width="9" customWidth="1"/>
    <col min="2308" max="2308" width="12.28515625" customWidth="1"/>
    <col min="2309" max="2309" width="9" customWidth="1"/>
    <col min="2310" max="2310" width="25.28515625" customWidth="1"/>
    <col min="2311" max="2311" width="8.85546875" bestFit="1" customWidth="1"/>
    <col min="2312" max="2312" width="8.28515625" bestFit="1" customWidth="1"/>
    <col min="2313" max="2313" width="12.7109375" customWidth="1"/>
    <col min="2561" max="2561" width="23" bestFit="1" customWidth="1"/>
    <col min="2562" max="2562" width="10.85546875" customWidth="1"/>
    <col min="2563" max="2563" width="9" customWidth="1"/>
    <col min="2564" max="2564" width="12.28515625" customWidth="1"/>
    <col min="2565" max="2565" width="9" customWidth="1"/>
    <col min="2566" max="2566" width="25.28515625" customWidth="1"/>
    <col min="2567" max="2567" width="8.85546875" bestFit="1" customWidth="1"/>
    <col min="2568" max="2568" width="8.28515625" bestFit="1" customWidth="1"/>
    <col min="2569" max="2569" width="12.7109375" customWidth="1"/>
    <col min="2817" max="2817" width="23" bestFit="1" customWidth="1"/>
    <col min="2818" max="2818" width="10.85546875" customWidth="1"/>
    <col min="2819" max="2819" width="9" customWidth="1"/>
    <col min="2820" max="2820" width="12.28515625" customWidth="1"/>
    <col min="2821" max="2821" width="9" customWidth="1"/>
    <col min="2822" max="2822" width="25.28515625" customWidth="1"/>
    <col min="2823" max="2823" width="8.85546875" bestFit="1" customWidth="1"/>
    <col min="2824" max="2824" width="8.28515625" bestFit="1" customWidth="1"/>
    <col min="2825" max="2825" width="12.7109375" customWidth="1"/>
    <col min="3073" max="3073" width="23" bestFit="1" customWidth="1"/>
    <col min="3074" max="3074" width="10.85546875" customWidth="1"/>
    <col min="3075" max="3075" width="9" customWidth="1"/>
    <col min="3076" max="3076" width="12.28515625" customWidth="1"/>
    <col min="3077" max="3077" width="9" customWidth="1"/>
    <col min="3078" max="3078" width="25.28515625" customWidth="1"/>
    <col min="3079" max="3079" width="8.85546875" bestFit="1" customWidth="1"/>
    <col min="3080" max="3080" width="8.28515625" bestFit="1" customWidth="1"/>
    <col min="3081" max="3081" width="12.7109375" customWidth="1"/>
    <col min="3329" max="3329" width="23" bestFit="1" customWidth="1"/>
    <col min="3330" max="3330" width="10.85546875" customWidth="1"/>
    <col min="3331" max="3331" width="9" customWidth="1"/>
    <col min="3332" max="3332" width="12.28515625" customWidth="1"/>
    <col min="3333" max="3333" width="9" customWidth="1"/>
    <col min="3334" max="3334" width="25.28515625" customWidth="1"/>
    <col min="3335" max="3335" width="8.85546875" bestFit="1" customWidth="1"/>
    <col min="3336" max="3336" width="8.28515625" bestFit="1" customWidth="1"/>
    <col min="3337" max="3337" width="12.7109375" customWidth="1"/>
    <col min="3585" max="3585" width="23" bestFit="1" customWidth="1"/>
    <col min="3586" max="3586" width="10.85546875" customWidth="1"/>
    <col min="3587" max="3587" width="9" customWidth="1"/>
    <col min="3588" max="3588" width="12.28515625" customWidth="1"/>
    <col min="3589" max="3589" width="9" customWidth="1"/>
    <col min="3590" max="3590" width="25.28515625" customWidth="1"/>
    <col min="3591" max="3591" width="8.85546875" bestFit="1" customWidth="1"/>
    <col min="3592" max="3592" width="8.28515625" bestFit="1" customWidth="1"/>
    <col min="3593" max="3593" width="12.7109375" customWidth="1"/>
    <col min="3841" max="3841" width="23" bestFit="1" customWidth="1"/>
    <col min="3842" max="3842" width="10.85546875" customWidth="1"/>
    <col min="3843" max="3843" width="9" customWidth="1"/>
    <col min="3844" max="3844" width="12.28515625" customWidth="1"/>
    <col min="3845" max="3845" width="9" customWidth="1"/>
    <col min="3846" max="3846" width="25.28515625" customWidth="1"/>
    <col min="3847" max="3847" width="8.85546875" bestFit="1" customWidth="1"/>
    <col min="3848" max="3848" width="8.28515625" bestFit="1" customWidth="1"/>
    <col min="3849" max="3849" width="12.7109375" customWidth="1"/>
    <col min="4097" max="4097" width="23" bestFit="1" customWidth="1"/>
    <col min="4098" max="4098" width="10.85546875" customWidth="1"/>
    <col min="4099" max="4099" width="9" customWidth="1"/>
    <col min="4100" max="4100" width="12.28515625" customWidth="1"/>
    <col min="4101" max="4101" width="9" customWidth="1"/>
    <col min="4102" max="4102" width="25.28515625" customWidth="1"/>
    <col min="4103" max="4103" width="8.85546875" bestFit="1" customWidth="1"/>
    <col min="4104" max="4104" width="8.28515625" bestFit="1" customWidth="1"/>
    <col min="4105" max="4105" width="12.7109375" customWidth="1"/>
    <col min="4353" max="4353" width="23" bestFit="1" customWidth="1"/>
    <col min="4354" max="4354" width="10.85546875" customWidth="1"/>
    <col min="4355" max="4355" width="9" customWidth="1"/>
    <col min="4356" max="4356" width="12.28515625" customWidth="1"/>
    <col min="4357" max="4357" width="9" customWidth="1"/>
    <col min="4358" max="4358" width="25.28515625" customWidth="1"/>
    <col min="4359" max="4359" width="8.85546875" bestFit="1" customWidth="1"/>
    <col min="4360" max="4360" width="8.28515625" bestFit="1" customWidth="1"/>
    <col min="4361" max="4361" width="12.7109375" customWidth="1"/>
    <col min="4609" max="4609" width="23" bestFit="1" customWidth="1"/>
    <col min="4610" max="4610" width="10.85546875" customWidth="1"/>
    <col min="4611" max="4611" width="9" customWidth="1"/>
    <col min="4612" max="4612" width="12.28515625" customWidth="1"/>
    <col min="4613" max="4613" width="9" customWidth="1"/>
    <col min="4614" max="4614" width="25.28515625" customWidth="1"/>
    <col min="4615" max="4615" width="8.85546875" bestFit="1" customWidth="1"/>
    <col min="4616" max="4616" width="8.28515625" bestFit="1" customWidth="1"/>
    <col min="4617" max="4617" width="12.7109375" customWidth="1"/>
    <col min="4865" max="4865" width="23" bestFit="1" customWidth="1"/>
    <col min="4866" max="4866" width="10.85546875" customWidth="1"/>
    <col min="4867" max="4867" width="9" customWidth="1"/>
    <col min="4868" max="4868" width="12.28515625" customWidth="1"/>
    <col min="4869" max="4869" width="9" customWidth="1"/>
    <col min="4870" max="4870" width="25.28515625" customWidth="1"/>
    <col min="4871" max="4871" width="8.85546875" bestFit="1" customWidth="1"/>
    <col min="4872" max="4872" width="8.28515625" bestFit="1" customWidth="1"/>
    <col min="4873" max="4873" width="12.7109375" customWidth="1"/>
    <col min="5121" max="5121" width="23" bestFit="1" customWidth="1"/>
    <col min="5122" max="5122" width="10.85546875" customWidth="1"/>
    <col min="5123" max="5123" width="9" customWidth="1"/>
    <col min="5124" max="5124" width="12.28515625" customWidth="1"/>
    <col min="5125" max="5125" width="9" customWidth="1"/>
    <col min="5126" max="5126" width="25.28515625" customWidth="1"/>
    <col min="5127" max="5127" width="8.85546875" bestFit="1" customWidth="1"/>
    <col min="5128" max="5128" width="8.28515625" bestFit="1" customWidth="1"/>
    <col min="5129" max="5129" width="12.7109375" customWidth="1"/>
    <col min="5377" max="5377" width="23" bestFit="1" customWidth="1"/>
    <col min="5378" max="5378" width="10.85546875" customWidth="1"/>
    <col min="5379" max="5379" width="9" customWidth="1"/>
    <col min="5380" max="5380" width="12.28515625" customWidth="1"/>
    <col min="5381" max="5381" width="9" customWidth="1"/>
    <col min="5382" max="5382" width="25.28515625" customWidth="1"/>
    <col min="5383" max="5383" width="8.85546875" bestFit="1" customWidth="1"/>
    <col min="5384" max="5384" width="8.28515625" bestFit="1" customWidth="1"/>
    <col min="5385" max="5385" width="12.7109375" customWidth="1"/>
    <col min="5633" max="5633" width="23" bestFit="1" customWidth="1"/>
    <col min="5634" max="5634" width="10.85546875" customWidth="1"/>
    <col min="5635" max="5635" width="9" customWidth="1"/>
    <col min="5636" max="5636" width="12.28515625" customWidth="1"/>
    <col min="5637" max="5637" width="9" customWidth="1"/>
    <col min="5638" max="5638" width="25.28515625" customWidth="1"/>
    <col min="5639" max="5639" width="8.85546875" bestFit="1" customWidth="1"/>
    <col min="5640" max="5640" width="8.28515625" bestFit="1" customWidth="1"/>
    <col min="5641" max="5641" width="12.7109375" customWidth="1"/>
    <col min="5889" max="5889" width="23" bestFit="1" customWidth="1"/>
    <col min="5890" max="5890" width="10.85546875" customWidth="1"/>
    <col min="5891" max="5891" width="9" customWidth="1"/>
    <col min="5892" max="5892" width="12.28515625" customWidth="1"/>
    <col min="5893" max="5893" width="9" customWidth="1"/>
    <col min="5894" max="5894" width="25.28515625" customWidth="1"/>
    <col min="5895" max="5895" width="8.85546875" bestFit="1" customWidth="1"/>
    <col min="5896" max="5896" width="8.28515625" bestFit="1" customWidth="1"/>
    <col min="5897" max="5897" width="12.7109375" customWidth="1"/>
    <col min="6145" max="6145" width="23" bestFit="1" customWidth="1"/>
    <col min="6146" max="6146" width="10.85546875" customWidth="1"/>
    <col min="6147" max="6147" width="9" customWidth="1"/>
    <col min="6148" max="6148" width="12.28515625" customWidth="1"/>
    <col min="6149" max="6149" width="9" customWidth="1"/>
    <col min="6150" max="6150" width="25.28515625" customWidth="1"/>
    <col min="6151" max="6151" width="8.85546875" bestFit="1" customWidth="1"/>
    <col min="6152" max="6152" width="8.28515625" bestFit="1" customWidth="1"/>
    <col min="6153" max="6153" width="12.7109375" customWidth="1"/>
    <col min="6401" max="6401" width="23" bestFit="1" customWidth="1"/>
    <col min="6402" max="6402" width="10.85546875" customWidth="1"/>
    <col min="6403" max="6403" width="9" customWidth="1"/>
    <col min="6404" max="6404" width="12.28515625" customWidth="1"/>
    <col min="6405" max="6405" width="9" customWidth="1"/>
    <col min="6406" max="6406" width="25.28515625" customWidth="1"/>
    <col min="6407" max="6407" width="8.85546875" bestFit="1" customWidth="1"/>
    <col min="6408" max="6408" width="8.28515625" bestFit="1" customWidth="1"/>
    <col min="6409" max="6409" width="12.7109375" customWidth="1"/>
    <col min="6657" max="6657" width="23" bestFit="1" customWidth="1"/>
    <col min="6658" max="6658" width="10.85546875" customWidth="1"/>
    <col min="6659" max="6659" width="9" customWidth="1"/>
    <col min="6660" max="6660" width="12.28515625" customWidth="1"/>
    <col min="6661" max="6661" width="9" customWidth="1"/>
    <col min="6662" max="6662" width="25.28515625" customWidth="1"/>
    <col min="6663" max="6663" width="8.85546875" bestFit="1" customWidth="1"/>
    <col min="6664" max="6664" width="8.28515625" bestFit="1" customWidth="1"/>
    <col min="6665" max="6665" width="12.7109375" customWidth="1"/>
    <col min="6913" max="6913" width="23" bestFit="1" customWidth="1"/>
    <col min="6914" max="6914" width="10.85546875" customWidth="1"/>
    <col min="6915" max="6915" width="9" customWidth="1"/>
    <col min="6916" max="6916" width="12.28515625" customWidth="1"/>
    <col min="6917" max="6917" width="9" customWidth="1"/>
    <col min="6918" max="6918" width="25.28515625" customWidth="1"/>
    <col min="6919" max="6919" width="8.85546875" bestFit="1" customWidth="1"/>
    <col min="6920" max="6920" width="8.28515625" bestFit="1" customWidth="1"/>
    <col min="6921" max="6921" width="12.7109375" customWidth="1"/>
    <col min="7169" max="7169" width="23" bestFit="1" customWidth="1"/>
    <col min="7170" max="7170" width="10.85546875" customWidth="1"/>
    <col min="7171" max="7171" width="9" customWidth="1"/>
    <col min="7172" max="7172" width="12.28515625" customWidth="1"/>
    <col min="7173" max="7173" width="9" customWidth="1"/>
    <col min="7174" max="7174" width="25.28515625" customWidth="1"/>
    <col min="7175" max="7175" width="8.85546875" bestFit="1" customWidth="1"/>
    <col min="7176" max="7176" width="8.28515625" bestFit="1" customWidth="1"/>
    <col min="7177" max="7177" width="12.7109375" customWidth="1"/>
    <col min="7425" max="7425" width="23" bestFit="1" customWidth="1"/>
    <col min="7426" max="7426" width="10.85546875" customWidth="1"/>
    <col min="7427" max="7427" width="9" customWidth="1"/>
    <col min="7428" max="7428" width="12.28515625" customWidth="1"/>
    <col min="7429" max="7429" width="9" customWidth="1"/>
    <col min="7430" max="7430" width="25.28515625" customWidth="1"/>
    <col min="7431" max="7431" width="8.85546875" bestFit="1" customWidth="1"/>
    <col min="7432" max="7432" width="8.28515625" bestFit="1" customWidth="1"/>
    <col min="7433" max="7433" width="12.7109375" customWidth="1"/>
    <col min="7681" max="7681" width="23" bestFit="1" customWidth="1"/>
    <col min="7682" max="7682" width="10.85546875" customWidth="1"/>
    <col min="7683" max="7683" width="9" customWidth="1"/>
    <col min="7684" max="7684" width="12.28515625" customWidth="1"/>
    <col min="7685" max="7685" width="9" customWidth="1"/>
    <col min="7686" max="7686" width="25.28515625" customWidth="1"/>
    <col min="7687" max="7687" width="8.85546875" bestFit="1" customWidth="1"/>
    <col min="7688" max="7688" width="8.28515625" bestFit="1" customWidth="1"/>
    <col min="7689" max="7689" width="12.7109375" customWidth="1"/>
    <col min="7937" max="7937" width="23" bestFit="1" customWidth="1"/>
    <col min="7938" max="7938" width="10.85546875" customWidth="1"/>
    <col min="7939" max="7939" width="9" customWidth="1"/>
    <col min="7940" max="7940" width="12.28515625" customWidth="1"/>
    <col min="7941" max="7941" width="9" customWidth="1"/>
    <col min="7942" max="7942" width="25.28515625" customWidth="1"/>
    <col min="7943" max="7943" width="8.85546875" bestFit="1" customWidth="1"/>
    <col min="7944" max="7944" width="8.28515625" bestFit="1" customWidth="1"/>
    <col min="7945" max="7945" width="12.7109375" customWidth="1"/>
    <col min="8193" max="8193" width="23" bestFit="1" customWidth="1"/>
    <col min="8194" max="8194" width="10.85546875" customWidth="1"/>
    <col min="8195" max="8195" width="9" customWidth="1"/>
    <col min="8196" max="8196" width="12.28515625" customWidth="1"/>
    <col min="8197" max="8197" width="9" customWidth="1"/>
    <col min="8198" max="8198" width="25.28515625" customWidth="1"/>
    <col min="8199" max="8199" width="8.85546875" bestFit="1" customWidth="1"/>
    <col min="8200" max="8200" width="8.28515625" bestFit="1" customWidth="1"/>
    <col min="8201" max="8201" width="12.7109375" customWidth="1"/>
    <col min="8449" max="8449" width="23" bestFit="1" customWidth="1"/>
    <col min="8450" max="8450" width="10.85546875" customWidth="1"/>
    <col min="8451" max="8451" width="9" customWidth="1"/>
    <col min="8452" max="8452" width="12.28515625" customWidth="1"/>
    <col min="8453" max="8453" width="9" customWidth="1"/>
    <col min="8454" max="8454" width="25.28515625" customWidth="1"/>
    <col min="8455" max="8455" width="8.85546875" bestFit="1" customWidth="1"/>
    <col min="8456" max="8456" width="8.28515625" bestFit="1" customWidth="1"/>
    <col min="8457" max="8457" width="12.7109375" customWidth="1"/>
    <col min="8705" max="8705" width="23" bestFit="1" customWidth="1"/>
    <col min="8706" max="8706" width="10.85546875" customWidth="1"/>
    <col min="8707" max="8707" width="9" customWidth="1"/>
    <col min="8708" max="8708" width="12.28515625" customWidth="1"/>
    <col min="8709" max="8709" width="9" customWidth="1"/>
    <col min="8710" max="8710" width="25.28515625" customWidth="1"/>
    <col min="8711" max="8711" width="8.85546875" bestFit="1" customWidth="1"/>
    <col min="8712" max="8712" width="8.28515625" bestFit="1" customWidth="1"/>
    <col min="8713" max="8713" width="12.7109375" customWidth="1"/>
    <col min="8961" max="8961" width="23" bestFit="1" customWidth="1"/>
    <col min="8962" max="8962" width="10.85546875" customWidth="1"/>
    <col min="8963" max="8963" width="9" customWidth="1"/>
    <col min="8964" max="8964" width="12.28515625" customWidth="1"/>
    <col min="8965" max="8965" width="9" customWidth="1"/>
    <col min="8966" max="8966" width="25.28515625" customWidth="1"/>
    <col min="8967" max="8967" width="8.85546875" bestFit="1" customWidth="1"/>
    <col min="8968" max="8968" width="8.28515625" bestFit="1" customWidth="1"/>
    <col min="8969" max="8969" width="12.7109375" customWidth="1"/>
    <col min="9217" max="9217" width="23" bestFit="1" customWidth="1"/>
    <col min="9218" max="9218" width="10.85546875" customWidth="1"/>
    <col min="9219" max="9219" width="9" customWidth="1"/>
    <col min="9220" max="9220" width="12.28515625" customWidth="1"/>
    <col min="9221" max="9221" width="9" customWidth="1"/>
    <col min="9222" max="9222" width="25.28515625" customWidth="1"/>
    <col min="9223" max="9223" width="8.85546875" bestFit="1" customWidth="1"/>
    <col min="9224" max="9224" width="8.28515625" bestFit="1" customWidth="1"/>
    <col min="9225" max="9225" width="12.7109375" customWidth="1"/>
    <col min="9473" max="9473" width="23" bestFit="1" customWidth="1"/>
    <col min="9474" max="9474" width="10.85546875" customWidth="1"/>
    <col min="9475" max="9475" width="9" customWidth="1"/>
    <col min="9476" max="9476" width="12.28515625" customWidth="1"/>
    <col min="9477" max="9477" width="9" customWidth="1"/>
    <col min="9478" max="9478" width="25.28515625" customWidth="1"/>
    <col min="9479" max="9479" width="8.85546875" bestFit="1" customWidth="1"/>
    <col min="9480" max="9480" width="8.28515625" bestFit="1" customWidth="1"/>
    <col min="9481" max="9481" width="12.7109375" customWidth="1"/>
    <col min="9729" max="9729" width="23" bestFit="1" customWidth="1"/>
    <col min="9730" max="9730" width="10.85546875" customWidth="1"/>
    <col min="9731" max="9731" width="9" customWidth="1"/>
    <col min="9732" max="9732" width="12.28515625" customWidth="1"/>
    <col min="9733" max="9733" width="9" customWidth="1"/>
    <col min="9734" max="9734" width="25.28515625" customWidth="1"/>
    <col min="9735" max="9735" width="8.85546875" bestFit="1" customWidth="1"/>
    <col min="9736" max="9736" width="8.28515625" bestFit="1" customWidth="1"/>
    <col min="9737" max="9737" width="12.7109375" customWidth="1"/>
    <col min="9985" max="9985" width="23" bestFit="1" customWidth="1"/>
    <col min="9986" max="9986" width="10.85546875" customWidth="1"/>
    <col min="9987" max="9987" width="9" customWidth="1"/>
    <col min="9988" max="9988" width="12.28515625" customWidth="1"/>
    <col min="9989" max="9989" width="9" customWidth="1"/>
    <col min="9990" max="9990" width="25.28515625" customWidth="1"/>
    <col min="9991" max="9991" width="8.85546875" bestFit="1" customWidth="1"/>
    <col min="9992" max="9992" width="8.28515625" bestFit="1" customWidth="1"/>
    <col min="9993" max="9993" width="12.7109375" customWidth="1"/>
    <col min="10241" max="10241" width="23" bestFit="1" customWidth="1"/>
    <col min="10242" max="10242" width="10.85546875" customWidth="1"/>
    <col min="10243" max="10243" width="9" customWidth="1"/>
    <col min="10244" max="10244" width="12.28515625" customWidth="1"/>
    <col min="10245" max="10245" width="9" customWidth="1"/>
    <col min="10246" max="10246" width="25.28515625" customWidth="1"/>
    <col min="10247" max="10247" width="8.85546875" bestFit="1" customWidth="1"/>
    <col min="10248" max="10248" width="8.28515625" bestFit="1" customWidth="1"/>
    <col min="10249" max="10249" width="12.7109375" customWidth="1"/>
    <col min="10497" max="10497" width="23" bestFit="1" customWidth="1"/>
    <col min="10498" max="10498" width="10.85546875" customWidth="1"/>
    <col min="10499" max="10499" width="9" customWidth="1"/>
    <col min="10500" max="10500" width="12.28515625" customWidth="1"/>
    <col min="10501" max="10501" width="9" customWidth="1"/>
    <col min="10502" max="10502" width="25.28515625" customWidth="1"/>
    <col min="10503" max="10503" width="8.85546875" bestFit="1" customWidth="1"/>
    <col min="10504" max="10504" width="8.28515625" bestFit="1" customWidth="1"/>
    <col min="10505" max="10505" width="12.7109375" customWidth="1"/>
    <col min="10753" max="10753" width="23" bestFit="1" customWidth="1"/>
    <col min="10754" max="10754" width="10.85546875" customWidth="1"/>
    <col min="10755" max="10755" width="9" customWidth="1"/>
    <col min="10756" max="10756" width="12.28515625" customWidth="1"/>
    <col min="10757" max="10757" width="9" customWidth="1"/>
    <col min="10758" max="10758" width="25.28515625" customWidth="1"/>
    <col min="10759" max="10759" width="8.85546875" bestFit="1" customWidth="1"/>
    <col min="10760" max="10760" width="8.28515625" bestFit="1" customWidth="1"/>
    <col min="10761" max="10761" width="12.7109375" customWidth="1"/>
    <col min="11009" max="11009" width="23" bestFit="1" customWidth="1"/>
    <col min="11010" max="11010" width="10.85546875" customWidth="1"/>
    <col min="11011" max="11011" width="9" customWidth="1"/>
    <col min="11012" max="11012" width="12.28515625" customWidth="1"/>
    <col min="11013" max="11013" width="9" customWidth="1"/>
    <col min="11014" max="11014" width="25.28515625" customWidth="1"/>
    <col min="11015" max="11015" width="8.85546875" bestFit="1" customWidth="1"/>
    <col min="11016" max="11016" width="8.28515625" bestFit="1" customWidth="1"/>
    <col min="11017" max="11017" width="12.7109375" customWidth="1"/>
    <col min="11265" max="11265" width="23" bestFit="1" customWidth="1"/>
    <col min="11266" max="11266" width="10.85546875" customWidth="1"/>
    <col min="11267" max="11267" width="9" customWidth="1"/>
    <col min="11268" max="11268" width="12.28515625" customWidth="1"/>
    <col min="11269" max="11269" width="9" customWidth="1"/>
    <col min="11270" max="11270" width="25.28515625" customWidth="1"/>
    <col min="11271" max="11271" width="8.85546875" bestFit="1" customWidth="1"/>
    <col min="11272" max="11272" width="8.28515625" bestFit="1" customWidth="1"/>
    <col min="11273" max="11273" width="12.7109375" customWidth="1"/>
    <col min="11521" max="11521" width="23" bestFit="1" customWidth="1"/>
    <col min="11522" max="11522" width="10.85546875" customWidth="1"/>
    <col min="11523" max="11523" width="9" customWidth="1"/>
    <col min="11524" max="11524" width="12.28515625" customWidth="1"/>
    <col min="11525" max="11525" width="9" customWidth="1"/>
    <col min="11526" max="11526" width="25.28515625" customWidth="1"/>
    <col min="11527" max="11527" width="8.85546875" bestFit="1" customWidth="1"/>
    <col min="11528" max="11528" width="8.28515625" bestFit="1" customWidth="1"/>
    <col min="11529" max="11529" width="12.7109375" customWidth="1"/>
    <col min="11777" max="11777" width="23" bestFit="1" customWidth="1"/>
    <col min="11778" max="11778" width="10.85546875" customWidth="1"/>
    <col min="11779" max="11779" width="9" customWidth="1"/>
    <col min="11780" max="11780" width="12.28515625" customWidth="1"/>
    <col min="11781" max="11781" width="9" customWidth="1"/>
    <col min="11782" max="11782" width="25.28515625" customWidth="1"/>
    <col min="11783" max="11783" width="8.85546875" bestFit="1" customWidth="1"/>
    <col min="11784" max="11784" width="8.28515625" bestFit="1" customWidth="1"/>
    <col min="11785" max="11785" width="12.7109375" customWidth="1"/>
    <col min="12033" max="12033" width="23" bestFit="1" customWidth="1"/>
    <col min="12034" max="12034" width="10.85546875" customWidth="1"/>
    <col min="12035" max="12035" width="9" customWidth="1"/>
    <col min="12036" max="12036" width="12.28515625" customWidth="1"/>
    <col min="12037" max="12037" width="9" customWidth="1"/>
    <col min="12038" max="12038" width="25.28515625" customWidth="1"/>
    <col min="12039" max="12039" width="8.85546875" bestFit="1" customWidth="1"/>
    <col min="12040" max="12040" width="8.28515625" bestFit="1" customWidth="1"/>
    <col min="12041" max="12041" width="12.7109375" customWidth="1"/>
    <col min="12289" max="12289" width="23" bestFit="1" customWidth="1"/>
    <col min="12290" max="12290" width="10.85546875" customWidth="1"/>
    <col min="12291" max="12291" width="9" customWidth="1"/>
    <col min="12292" max="12292" width="12.28515625" customWidth="1"/>
    <col min="12293" max="12293" width="9" customWidth="1"/>
    <col min="12294" max="12294" width="25.28515625" customWidth="1"/>
    <col min="12295" max="12295" width="8.85546875" bestFit="1" customWidth="1"/>
    <col min="12296" max="12296" width="8.28515625" bestFit="1" customWidth="1"/>
    <col min="12297" max="12297" width="12.7109375" customWidth="1"/>
    <col min="12545" max="12545" width="23" bestFit="1" customWidth="1"/>
    <col min="12546" max="12546" width="10.85546875" customWidth="1"/>
    <col min="12547" max="12547" width="9" customWidth="1"/>
    <col min="12548" max="12548" width="12.28515625" customWidth="1"/>
    <col min="12549" max="12549" width="9" customWidth="1"/>
    <col min="12550" max="12550" width="25.28515625" customWidth="1"/>
    <col min="12551" max="12551" width="8.85546875" bestFit="1" customWidth="1"/>
    <col min="12552" max="12552" width="8.28515625" bestFit="1" customWidth="1"/>
    <col min="12553" max="12553" width="12.7109375" customWidth="1"/>
    <col min="12801" max="12801" width="23" bestFit="1" customWidth="1"/>
    <col min="12802" max="12802" width="10.85546875" customWidth="1"/>
    <col min="12803" max="12803" width="9" customWidth="1"/>
    <col min="12804" max="12804" width="12.28515625" customWidth="1"/>
    <col min="12805" max="12805" width="9" customWidth="1"/>
    <col min="12806" max="12806" width="25.28515625" customWidth="1"/>
    <col min="12807" max="12807" width="8.85546875" bestFit="1" customWidth="1"/>
    <col min="12808" max="12808" width="8.28515625" bestFit="1" customWidth="1"/>
    <col min="12809" max="12809" width="12.7109375" customWidth="1"/>
    <col min="13057" max="13057" width="23" bestFit="1" customWidth="1"/>
    <col min="13058" max="13058" width="10.85546875" customWidth="1"/>
    <col min="13059" max="13059" width="9" customWidth="1"/>
    <col min="13060" max="13060" width="12.28515625" customWidth="1"/>
    <col min="13061" max="13061" width="9" customWidth="1"/>
    <col min="13062" max="13062" width="25.28515625" customWidth="1"/>
    <col min="13063" max="13063" width="8.85546875" bestFit="1" customWidth="1"/>
    <col min="13064" max="13064" width="8.28515625" bestFit="1" customWidth="1"/>
    <col min="13065" max="13065" width="12.7109375" customWidth="1"/>
    <col min="13313" max="13313" width="23" bestFit="1" customWidth="1"/>
    <col min="13314" max="13314" width="10.85546875" customWidth="1"/>
    <col min="13315" max="13315" width="9" customWidth="1"/>
    <col min="13316" max="13316" width="12.28515625" customWidth="1"/>
    <col min="13317" max="13317" width="9" customWidth="1"/>
    <col min="13318" max="13318" width="25.28515625" customWidth="1"/>
    <col min="13319" max="13319" width="8.85546875" bestFit="1" customWidth="1"/>
    <col min="13320" max="13320" width="8.28515625" bestFit="1" customWidth="1"/>
    <col min="13321" max="13321" width="12.7109375" customWidth="1"/>
    <col min="13569" max="13569" width="23" bestFit="1" customWidth="1"/>
    <col min="13570" max="13570" width="10.85546875" customWidth="1"/>
    <col min="13571" max="13571" width="9" customWidth="1"/>
    <col min="13572" max="13572" width="12.28515625" customWidth="1"/>
    <col min="13573" max="13573" width="9" customWidth="1"/>
    <col min="13574" max="13574" width="25.28515625" customWidth="1"/>
    <col min="13575" max="13575" width="8.85546875" bestFit="1" customWidth="1"/>
    <col min="13576" max="13576" width="8.28515625" bestFit="1" customWidth="1"/>
    <col min="13577" max="13577" width="12.7109375" customWidth="1"/>
    <col min="13825" max="13825" width="23" bestFit="1" customWidth="1"/>
    <col min="13826" max="13826" width="10.85546875" customWidth="1"/>
    <col min="13827" max="13827" width="9" customWidth="1"/>
    <col min="13828" max="13828" width="12.28515625" customWidth="1"/>
    <col min="13829" max="13829" width="9" customWidth="1"/>
    <col min="13830" max="13830" width="25.28515625" customWidth="1"/>
    <col min="13831" max="13831" width="8.85546875" bestFit="1" customWidth="1"/>
    <col min="13832" max="13832" width="8.28515625" bestFit="1" customWidth="1"/>
    <col min="13833" max="13833" width="12.7109375" customWidth="1"/>
    <col min="14081" max="14081" width="23" bestFit="1" customWidth="1"/>
    <col min="14082" max="14082" width="10.85546875" customWidth="1"/>
    <col min="14083" max="14083" width="9" customWidth="1"/>
    <col min="14084" max="14084" width="12.28515625" customWidth="1"/>
    <col min="14085" max="14085" width="9" customWidth="1"/>
    <col min="14086" max="14086" width="25.28515625" customWidth="1"/>
    <col min="14087" max="14087" width="8.85546875" bestFit="1" customWidth="1"/>
    <col min="14088" max="14088" width="8.28515625" bestFit="1" customWidth="1"/>
    <col min="14089" max="14089" width="12.7109375" customWidth="1"/>
    <col min="14337" max="14337" width="23" bestFit="1" customWidth="1"/>
    <col min="14338" max="14338" width="10.85546875" customWidth="1"/>
    <col min="14339" max="14339" width="9" customWidth="1"/>
    <col min="14340" max="14340" width="12.28515625" customWidth="1"/>
    <col min="14341" max="14341" width="9" customWidth="1"/>
    <col min="14342" max="14342" width="25.28515625" customWidth="1"/>
    <col min="14343" max="14343" width="8.85546875" bestFit="1" customWidth="1"/>
    <col min="14344" max="14344" width="8.28515625" bestFit="1" customWidth="1"/>
    <col min="14345" max="14345" width="12.7109375" customWidth="1"/>
    <col min="14593" max="14593" width="23" bestFit="1" customWidth="1"/>
    <col min="14594" max="14594" width="10.85546875" customWidth="1"/>
    <col min="14595" max="14595" width="9" customWidth="1"/>
    <col min="14596" max="14596" width="12.28515625" customWidth="1"/>
    <col min="14597" max="14597" width="9" customWidth="1"/>
    <col min="14598" max="14598" width="25.28515625" customWidth="1"/>
    <col min="14599" max="14599" width="8.85546875" bestFit="1" customWidth="1"/>
    <col min="14600" max="14600" width="8.28515625" bestFit="1" customWidth="1"/>
    <col min="14601" max="14601" width="12.7109375" customWidth="1"/>
    <col min="14849" max="14849" width="23" bestFit="1" customWidth="1"/>
    <col min="14850" max="14850" width="10.85546875" customWidth="1"/>
    <col min="14851" max="14851" width="9" customWidth="1"/>
    <col min="14852" max="14852" width="12.28515625" customWidth="1"/>
    <col min="14853" max="14853" width="9" customWidth="1"/>
    <col min="14854" max="14854" width="25.28515625" customWidth="1"/>
    <col min="14855" max="14855" width="8.85546875" bestFit="1" customWidth="1"/>
    <col min="14856" max="14856" width="8.28515625" bestFit="1" customWidth="1"/>
    <col min="14857" max="14857" width="12.7109375" customWidth="1"/>
    <col min="15105" max="15105" width="23" bestFit="1" customWidth="1"/>
    <col min="15106" max="15106" width="10.85546875" customWidth="1"/>
    <col min="15107" max="15107" width="9" customWidth="1"/>
    <col min="15108" max="15108" width="12.28515625" customWidth="1"/>
    <col min="15109" max="15109" width="9" customWidth="1"/>
    <col min="15110" max="15110" width="25.28515625" customWidth="1"/>
    <col min="15111" max="15111" width="8.85546875" bestFit="1" customWidth="1"/>
    <col min="15112" max="15112" width="8.28515625" bestFit="1" customWidth="1"/>
    <col min="15113" max="15113" width="12.7109375" customWidth="1"/>
    <col min="15361" max="15361" width="23" bestFit="1" customWidth="1"/>
    <col min="15362" max="15362" width="10.85546875" customWidth="1"/>
    <col min="15363" max="15363" width="9" customWidth="1"/>
    <col min="15364" max="15364" width="12.28515625" customWidth="1"/>
    <col min="15365" max="15365" width="9" customWidth="1"/>
    <col min="15366" max="15366" width="25.28515625" customWidth="1"/>
    <col min="15367" max="15367" width="8.85546875" bestFit="1" customWidth="1"/>
    <col min="15368" max="15368" width="8.28515625" bestFit="1" customWidth="1"/>
    <col min="15369" max="15369" width="12.7109375" customWidth="1"/>
    <col min="15617" max="15617" width="23" bestFit="1" customWidth="1"/>
    <col min="15618" max="15618" width="10.85546875" customWidth="1"/>
    <col min="15619" max="15619" width="9" customWidth="1"/>
    <col min="15620" max="15620" width="12.28515625" customWidth="1"/>
    <col min="15621" max="15621" width="9" customWidth="1"/>
    <col min="15622" max="15622" width="25.28515625" customWidth="1"/>
    <col min="15623" max="15623" width="8.85546875" bestFit="1" customWidth="1"/>
    <col min="15624" max="15624" width="8.28515625" bestFit="1" customWidth="1"/>
    <col min="15625" max="15625" width="12.7109375" customWidth="1"/>
    <col min="15873" max="15873" width="23" bestFit="1" customWidth="1"/>
    <col min="15874" max="15874" width="10.85546875" customWidth="1"/>
    <col min="15875" max="15875" width="9" customWidth="1"/>
    <col min="15876" max="15876" width="12.28515625" customWidth="1"/>
    <col min="15877" max="15877" width="9" customWidth="1"/>
    <col min="15878" max="15878" width="25.28515625" customWidth="1"/>
    <col min="15879" max="15879" width="8.85546875" bestFit="1" customWidth="1"/>
    <col min="15880" max="15880" width="8.28515625" bestFit="1" customWidth="1"/>
    <col min="15881" max="15881" width="12.7109375" customWidth="1"/>
    <col min="16129" max="16129" width="23" bestFit="1" customWidth="1"/>
    <col min="16130" max="16130" width="10.85546875" customWidth="1"/>
    <col min="16131" max="16131" width="9" customWidth="1"/>
    <col min="16132" max="16132" width="12.28515625" customWidth="1"/>
    <col min="16133" max="16133" width="9" customWidth="1"/>
    <col min="16134" max="16134" width="25.28515625" customWidth="1"/>
    <col min="16135" max="16135" width="8.85546875" bestFit="1" customWidth="1"/>
    <col min="16136" max="16136" width="8.28515625" bestFit="1" customWidth="1"/>
    <col min="16137" max="16137" width="12.7109375" customWidth="1"/>
  </cols>
  <sheetData>
    <row r="1" spans="1:9" ht="71.25" customHeight="1" thickTop="1" thickBot="1" x14ac:dyDescent="0.25">
      <c r="A1" s="72" t="s">
        <v>84</v>
      </c>
      <c r="B1" s="73" t="s">
        <v>51</v>
      </c>
      <c r="C1" s="130" t="s">
        <v>18</v>
      </c>
      <c r="D1" s="131" t="s">
        <v>35</v>
      </c>
      <c r="E1" s="4"/>
      <c r="F1" s="88"/>
      <c r="G1" s="89"/>
      <c r="H1" s="88"/>
      <c r="I1" s="90"/>
    </row>
    <row r="2" spans="1:9" x14ac:dyDescent="0.2">
      <c r="A2" s="61" t="s">
        <v>52</v>
      </c>
      <c r="B2" s="6">
        <f>750*9</f>
        <v>6750</v>
      </c>
      <c r="C2" s="8"/>
      <c r="D2" s="59">
        <f t="shared" ref="D2:D16" si="0">B2*C2</f>
        <v>0</v>
      </c>
      <c r="F2" s="91"/>
      <c r="G2" s="3"/>
      <c r="H2" s="68"/>
      <c r="I2" s="3"/>
    </row>
    <row r="3" spans="1:9" x14ac:dyDescent="0.2">
      <c r="A3" s="62" t="s">
        <v>53</v>
      </c>
      <c r="B3" s="3">
        <f>B2</f>
        <v>6750</v>
      </c>
      <c r="C3" s="7"/>
      <c r="D3" s="59">
        <f t="shared" si="0"/>
        <v>0</v>
      </c>
      <c r="F3" s="91"/>
      <c r="G3" s="3"/>
      <c r="H3" s="68"/>
      <c r="I3" s="3"/>
    </row>
    <row r="4" spans="1:9" ht="13.5" thickBot="1" x14ac:dyDescent="0.25">
      <c r="A4" s="63" t="s">
        <v>54</v>
      </c>
      <c r="B4" s="60">
        <f>750*3</f>
        <v>2250</v>
      </c>
      <c r="C4" s="9"/>
      <c r="D4" s="59">
        <f t="shared" si="0"/>
        <v>0</v>
      </c>
      <c r="F4" s="91"/>
      <c r="G4" s="3"/>
      <c r="H4" s="68"/>
      <c r="I4" s="3"/>
    </row>
    <row r="5" spans="1:9" ht="13.5" thickBot="1" x14ac:dyDescent="0.25">
      <c r="A5" s="58" t="s">
        <v>36</v>
      </c>
      <c r="B5" s="5">
        <f>SUM(B2:B4)</f>
        <v>15750</v>
      </c>
      <c r="C5" s="5"/>
      <c r="D5" s="74">
        <f>SUM(D2:D4)</f>
        <v>0</v>
      </c>
      <c r="F5" s="92"/>
      <c r="G5" s="75"/>
      <c r="H5" s="75"/>
      <c r="I5" s="75"/>
    </row>
    <row r="6" spans="1:9" x14ac:dyDescent="0.2">
      <c r="A6" s="61" t="s">
        <v>61</v>
      </c>
      <c r="B6" s="6">
        <f>B2*1.04</f>
        <v>7020</v>
      </c>
      <c r="C6" s="8"/>
      <c r="D6" s="59">
        <f t="shared" si="0"/>
        <v>0</v>
      </c>
      <c r="E6" s="1"/>
      <c r="F6" s="91"/>
      <c r="G6" s="3"/>
      <c r="H6" s="68"/>
      <c r="I6" s="3"/>
    </row>
    <row r="7" spans="1:9" x14ac:dyDescent="0.2">
      <c r="A7" s="62" t="s">
        <v>63</v>
      </c>
      <c r="B7" s="3">
        <f>B3*1.04</f>
        <v>7020</v>
      </c>
      <c r="C7" s="7"/>
      <c r="D7" s="59">
        <f t="shared" si="0"/>
        <v>0</v>
      </c>
      <c r="F7" s="91"/>
      <c r="G7" s="3"/>
      <c r="H7" s="68"/>
      <c r="I7" s="3"/>
    </row>
    <row r="8" spans="1:9" ht="13.5" thickBot="1" x14ac:dyDescent="0.25">
      <c r="A8" s="63" t="s">
        <v>62</v>
      </c>
      <c r="B8" s="3">
        <f>B4*1.04</f>
        <v>2340</v>
      </c>
      <c r="C8" s="9"/>
      <c r="D8" s="59">
        <f t="shared" si="0"/>
        <v>0</v>
      </c>
      <c r="F8" s="91"/>
      <c r="G8" s="3"/>
      <c r="H8" s="68"/>
      <c r="I8" s="3"/>
    </row>
    <row r="9" spans="1:9" ht="13.5" thickBot="1" x14ac:dyDescent="0.25">
      <c r="A9" s="58" t="s">
        <v>37</v>
      </c>
      <c r="B9" s="5">
        <f>SUM(B6:B8)</f>
        <v>16380</v>
      </c>
      <c r="C9" s="5"/>
      <c r="D9" s="74">
        <f t="shared" ref="D9" si="1">SUM(D6:D8)</f>
        <v>0</v>
      </c>
      <c r="F9" s="92"/>
      <c r="G9" s="75"/>
      <c r="H9" s="75"/>
      <c r="I9" s="75"/>
    </row>
    <row r="10" spans="1:9" x14ac:dyDescent="0.2">
      <c r="A10" s="61" t="s">
        <v>67</v>
      </c>
      <c r="B10" s="6">
        <f>B6*1.04</f>
        <v>7300.8</v>
      </c>
      <c r="C10" s="8"/>
      <c r="D10" s="59">
        <f t="shared" si="0"/>
        <v>0</v>
      </c>
      <c r="F10" s="91"/>
      <c r="G10" s="3"/>
      <c r="H10" s="68"/>
      <c r="I10" s="3"/>
    </row>
    <row r="11" spans="1:9" x14ac:dyDescent="0.2">
      <c r="A11" s="62" t="s">
        <v>68</v>
      </c>
      <c r="B11" s="3">
        <f>B7*1.04</f>
        <v>7300.8</v>
      </c>
      <c r="C11" s="7"/>
      <c r="D11" s="59">
        <f t="shared" si="0"/>
        <v>0</v>
      </c>
      <c r="E11" s="1"/>
      <c r="F11" s="91"/>
      <c r="G11" s="3"/>
      <c r="H11" s="68"/>
      <c r="I11" s="3"/>
    </row>
    <row r="12" spans="1:9" ht="13.5" thickBot="1" x14ac:dyDescent="0.25">
      <c r="A12" s="63" t="s">
        <v>69</v>
      </c>
      <c r="B12" s="3">
        <f>B8*1.04</f>
        <v>2433.6</v>
      </c>
      <c r="C12" s="9"/>
      <c r="D12" s="59">
        <f t="shared" si="0"/>
        <v>0</v>
      </c>
      <c r="F12" s="91"/>
      <c r="G12" s="3"/>
      <c r="H12" s="68"/>
      <c r="I12" s="3"/>
    </row>
    <row r="13" spans="1:9" ht="13.5" thickBot="1" x14ac:dyDescent="0.25">
      <c r="A13" s="58" t="s">
        <v>38</v>
      </c>
      <c r="B13" s="5">
        <f>SUM(B10:B12)</f>
        <v>17035.2</v>
      </c>
      <c r="C13" s="5"/>
      <c r="D13" s="74">
        <f>SUM(D10:D12)</f>
        <v>0</v>
      </c>
      <c r="F13" s="92"/>
      <c r="G13" s="75"/>
      <c r="H13" s="75"/>
      <c r="I13" s="75"/>
    </row>
    <row r="14" spans="1:9" x14ac:dyDescent="0.2">
      <c r="A14" s="61" t="s">
        <v>78</v>
      </c>
      <c r="B14" s="6">
        <f>B10*1.04</f>
        <v>7592.8320000000003</v>
      </c>
      <c r="C14" s="8"/>
      <c r="D14" s="59">
        <f t="shared" si="0"/>
        <v>0</v>
      </c>
      <c r="F14" s="91"/>
      <c r="G14" s="3"/>
      <c r="H14" s="68"/>
      <c r="I14" s="3"/>
    </row>
    <row r="15" spans="1:9" x14ac:dyDescent="0.2">
      <c r="A15" s="62" t="s">
        <v>79</v>
      </c>
      <c r="B15" s="3">
        <f>B11*1.04</f>
        <v>7592.8320000000003</v>
      </c>
      <c r="C15" s="7"/>
      <c r="D15" s="59">
        <f t="shared" si="0"/>
        <v>0</v>
      </c>
      <c r="E15" s="1"/>
      <c r="F15" s="91"/>
      <c r="G15" s="3"/>
      <c r="H15" s="68"/>
      <c r="I15" s="3"/>
    </row>
    <row r="16" spans="1:9" ht="13.5" thickBot="1" x14ac:dyDescent="0.25">
      <c r="A16" s="63" t="s">
        <v>80</v>
      </c>
      <c r="B16" s="3">
        <f>B12*1.04</f>
        <v>2530.944</v>
      </c>
      <c r="C16" s="9"/>
      <c r="D16" s="59">
        <f t="shared" si="0"/>
        <v>0</v>
      </c>
      <c r="F16" s="91"/>
      <c r="G16" s="3"/>
      <c r="H16" s="68"/>
      <c r="I16" s="3"/>
    </row>
    <row r="17" spans="1:9" ht="13.5" thickBot="1" x14ac:dyDescent="0.25">
      <c r="A17" s="58" t="s">
        <v>39</v>
      </c>
      <c r="B17" s="5">
        <f>SUM(B14:B16)</f>
        <v>17716.608</v>
      </c>
      <c r="C17" s="5"/>
      <c r="D17" s="74">
        <f t="shared" ref="D17" si="2">SUM(D14:D16)</f>
        <v>0</v>
      </c>
      <c r="F17" s="92"/>
      <c r="G17" s="75"/>
      <c r="H17" s="75"/>
      <c r="I17" s="75"/>
    </row>
    <row r="18" spans="1:9" x14ac:dyDescent="0.2">
      <c r="A18" s="61" t="s">
        <v>81</v>
      </c>
      <c r="B18" s="6">
        <f>B14*1.04</f>
        <v>7896.5452800000003</v>
      </c>
      <c r="C18" s="8"/>
      <c r="D18" s="59">
        <f t="shared" ref="D18:D20" si="3">B18*C18</f>
        <v>0</v>
      </c>
      <c r="F18" s="91"/>
      <c r="G18" s="3"/>
      <c r="H18" s="68"/>
      <c r="I18" s="3"/>
    </row>
    <row r="19" spans="1:9" x14ac:dyDescent="0.2">
      <c r="A19" s="62" t="s">
        <v>82</v>
      </c>
      <c r="B19" s="3">
        <f>B15*1.04</f>
        <v>7896.5452800000003</v>
      </c>
      <c r="C19" s="7"/>
      <c r="D19" s="59">
        <f t="shared" si="3"/>
        <v>0</v>
      </c>
      <c r="F19" s="91"/>
      <c r="G19" s="3"/>
      <c r="H19" s="68"/>
      <c r="I19" s="3"/>
    </row>
    <row r="20" spans="1:9" ht="13.5" thickBot="1" x14ac:dyDescent="0.25">
      <c r="A20" s="63" t="s">
        <v>83</v>
      </c>
      <c r="B20" s="3">
        <f>B16*1.04</f>
        <v>2632.1817599999999</v>
      </c>
      <c r="C20" s="9"/>
      <c r="D20" s="59">
        <f t="shared" si="3"/>
        <v>0</v>
      </c>
      <c r="F20" s="91"/>
      <c r="G20" s="3"/>
      <c r="H20" s="68"/>
      <c r="I20" s="3"/>
    </row>
    <row r="21" spans="1:9" ht="13.5" thickBot="1" x14ac:dyDescent="0.25">
      <c r="A21" s="58" t="s">
        <v>40</v>
      </c>
      <c r="B21" s="5">
        <f>SUM(B18:B20)</f>
        <v>18425.27232</v>
      </c>
      <c r="C21" s="5"/>
      <c r="D21" s="74">
        <f t="shared" ref="D21" si="4">SUM(D18:D20)</f>
        <v>0</v>
      </c>
      <c r="F21" s="92"/>
      <c r="G21" s="75"/>
      <c r="H21" s="75"/>
      <c r="I21" s="75"/>
    </row>
    <row r="22" spans="1:9" x14ac:dyDescent="0.2">
      <c r="B22"/>
      <c r="D22"/>
    </row>
    <row r="23" spans="1:9" x14ac:dyDescent="0.2">
      <c r="B23"/>
      <c r="D23"/>
      <c r="E23" s="1"/>
    </row>
    <row r="24" spans="1:9" x14ac:dyDescent="0.2">
      <c r="B24"/>
      <c r="D24"/>
    </row>
    <row r="25" spans="1:9" x14ac:dyDescent="0.2">
      <c r="B25"/>
      <c r="D25"/>
    </row>
    <row r="26" spans="1:9" x14ac:dyDescent="0.2">
      <c r="B26"/>
      <c r="D26"/>
    </row>
    <row r="27" spans="1:9" x14ac:dyDescent="0.2">
      <c r="B27"/>
      <c r="D27"/>
    </row>
    <row r="28" spans="1:9" x14ac:dyDescent="0.2">
      <c r="B28"/>
      <c r="D28"/>
      <c r="E28" s="1"/>
    </row>
    <row r="29" spans="1:9" x14ac:dyDescent="0.2">
      <c r="B29"/>
      <c r="D29"/>
    </row>
    <row r="30" spans="1:9" x14ac:dyDescent="0.2">
      <c r="B30"/>
      <c r="D30"/>
    </row>
    <row r="31" spans="1:9" x14ac:dyDescent="0.2">
      <c r="B31"/>
      <c r="D31"/>
    </row>
    <row r="32" spans="1:9" x14ac:dyDescent="0.2">
      <c r="B32"/>
      <c r="D32"/>
    </row>
    <row r="33" spans="2:5" x14ac:dyDescent="0.2">
      <c r="B33"/>
      <c r="D33"/>
      <c r="E33" s="1"/>
    </row>
    <row r="34" spans="2:5" x14ac:dyDescent="0.2">
      <c r="B34"/>
      <c r="D34"/>
    </row>
    <row r="35" spans="2:5" x14ac:dyDescent="0.2">
      <c r="B35"/>
      <c r="D35"/>
    </row>
    <row r="36" spans="2:5" x14ac:dyDescent="0.2">
      <c r="B36"/>
      <c r="D36"/>
    </row>
    <row r="37" spans="2:5" x14ac:dyDescent="0.2">
      <c r="B37"/>
      <c r="D37"/>
      <c r="E37" s="1"/>
    </row>
    <row r="38" spans="2:5" x14ac:dyDescent="0.2">
      <c r="B38"/>
      <c r="D38"/>
    </row>
    <row r="39" spans="2:5" x14ac:dyDescent="0.2">
      <c r="B39"/>
      <c r="D39"/>
    </row>
  </sheetData>
  <protectedRanges>
    <protectedRange sqref="P2:Q37 J9:O37 J5:K8 L2:O8 J1:Q1" name="Range1"/>
  </protectedRanges>
  <phoneticPr fontId="3" type="noConversion"/>
  <pageMargins left="0.27" right="0.27" top="1" bottom="1" header="0" footer="0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Proposal Budget</vt:lpstr>
      <vt:lpstr>Faculty Effort Calculator</vt:lpstr>
      <vt:lpstr>Grad Student Salaries</vt:lpstr>
      <vt:lpstr>Student Fees </vt:lpstr>
    </vt:vector>
  </TitlesOfParts>
  <Company>University of Missouri - Rolla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eddings</dc:creator>
  <cp:lastModifiedBy>Ohrenberger, Ayako</cp:lastModifiedBy>
  <cp:lastPrinted>2014-01-08T16:02:34Z</cp:lastPrinted>
  <dcterms:created xsi:type="dcterms:W3CDTF">2003-04-08T17:42:21Z</dcterms:created>
  <dcterms:modified xsi:type="dcterms:W3CDTF">2023-08-04T14:28:01Z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_SA">
    <vt:lpwstr>C:\Users\wielmsd\AppData\Local\Microsoft\Windows\INetCache\Content.Outlook\5ISD8B20\Budget_Federal.xlsx</vt:lpwstr>
  </property>
</Properties>
</file>